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U:\Section 3\7. EVALUATION FRAMEWORK CONTRACTS\2. FWC EVA 2020 (Sept. 2020 - Sept. 2024)\5. Templates &amp; Guidance\1. Valid templates\INTERNET Europa\"/>
    </mc:Choice>
  </mc:AlternateContent>
  <xr:revisionPtr revIDLastSave="0" documentId="13_ncr:1_{0E1A278E-C49B-4054-8C89-BAF94673024F}" xr6:coauthVersionLast="47" xr6:coauthVersionMax="47" xr10:uidLastSave="{00000000-0000-0000-0000-000000000000}"/>
  <bookViews>
    <workbookView xWindow="-120" yWindow="-120" windowWidth="29040" windowHeight="15840" tabRatio="657" xr2:uid="{00000000-000D-0000-FFFF-FFFF00000000}"/>
  </bookViews>
  <sheets>
    <sheet name="QA template" sheetId="1" r:id="rId1"/>
    <sheet name="QA calx - ignore" sheetId="7" state="hidden" r:id="rId2"/>
    <sheet name="Drop down - ignore" sheetId="5" state="hidden" r:id="rId3"/>
    <sheet name="Advice to Reviewers" sheetId="10" r:id="rId4"/>
  </sheets>
  <externalReferences>
    <externalReference r:id="rId5"/>
    <externalReference r:id="rId6"/>
  </externalReferences>
  <definedNames>
    <definedName name="_xlnm.Criteria">[1]Clarification!$B$18:$F$18</definedName>
    <definedName name="Description" localSheetId="3">'[2]Drop down - ignore'!$C$2:$C$6</definedName>
    <definedName name="Description">'Drop down - ignore'!$C$2:$C$6</definedName>
    <definedName name="Descriptor">'Drop down - ignore'!$C$2:$C$5</definedName>
    <definedName name="MalawiPriorityAreas" localSheetId="3">'[2]Drop down - ignore'!#REF!</definedName>
    <definedName name="MalawiPriorityAreas" localSheetId="1">'Drop down - ignore'!#REF!</definedName>
    <definedName name="MalawiPriorityAreas">'Drop down - ignore'!#REF!</definedName>
    <definedName name="OverallRating" localSheetId="3">#REF!</definedName>
    <definedName name="OverallRating" localSheetId="1">#REF!</definedName>
    <definedName name="OverallRating">#REF!</definedName>
    <definedName name="_xlnm.Print_Area" localSheetId="1">'QA calx - ignore'!$B$1:$G$73</definedName>
    <definedName name="_xlnm.Print_Area" localSheetId="0">'QA template'!$B$2:$F$99</definedName>
    <definedName name="PriorityAreas" localSheetId="3">'[2]Drop down - ignore'!#REF!</definedName>
    <definedName name="PriorityAreas" localSheetId="1">'Drop down - ignore'!#REF!</definedName>
    <definedName name="PriorityAreas">'Drop down - ignore'!#REF!</definedName>
    <definedName name="Rating" localSheetId="3">#REF!</definedName>
    <definedName name="Rating" localSheetId="1">#REF!</definedName>
    <definedName name="Rating">#REF!</definedName>
    <definedName name="Score">'Drop down - ignore'!$A$2:$A$6</definedName>
    <definedName name="Score2" localSheetId="3">'[2]Drop down - ignore'!$A$2:$A$7</definedName>
    <definedName name="Score2">'Drop down - ignore'!$A$2:$A$7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7" l="1"/>
  <c r="B26" i="7"/>
  <c r="B27" i="7"/>
  <c r="B28" i="7"/>
  <c r="B29" i="7"/>
  <c r="B61" i="7"/>
  <c r="B51" i="7"/>
  <c r="B43" i="7"/>
  <c r="B30" i="7"/>
  <c r="B21" i="7"/>
  <c r="B15" i="7"/>
  <c r="B7" i="7"/>
  <c r="D55" i="7"/>
  <c r="K55" i="7"/>
  <c r="D56" i="7"/>
  <c r="K56" i="7" s="1"/>
  <c r="C61" i="7" s="1"/>
  <c r="D57" i="7"/>
  <c r="K57" i="7"/>
  <c r="D58" i="7"/>
  <c r="K58" i="7"/>
  <c r="D59" i="7"/>
  <c r="D60" i="7"/>
  <c r="B55" i="7"/>
  <c r="B56" i="7"/>
  <c r="B57" i="7"/>
  <c r="B58" i="7"/>
  <c r="B59" i="7"/>
  <c r="B60" i="7"/>
  <c r="D34" i="7"/>
  <c r="K34" i="7"/>
  <c r="D35" i="7"/>
  <c r="K35" i="7" s="1"/>
  <c r="D36" i="7"/>
  <c r="K36" i="7"/>
  <c r="D37" i="7"/>
  <c r="K37" i="7"/>
  <c r="D38" i="7"/>
  <c r="D39" i="7"/>
  <c r="K39" i="7" s="1"/>
  <c r="B34" i="7"/>
  <c r="B35" i="7"/>
  <c r="B36" i="7"/>
  <c r="B37" i="7"/>
  <c r="B38" i="7"/>
  <c r="B39" i="7"/>
  <c r="B40" i="7"/>
  <c r="B41" i="7"/>
  <c r="B42" i="7"/>
  <c r="B19" i="7"/>
  <c r="B20" i="7"/>
  <c r="B11" i="7"/>
  <c r="B12" i="7"/>
  <c r="B13" i="7"/>
  <c r="B14" i="7"/>
  <c r="B5" i="7"/>
  <c r="B6" i="7"/>
  <c r="D40" i="7"/>
  <c r="K40" i="7" s="1"/>
  <c r="D41" i="7"/>
  <c r="D42" i="7"/>
  <c r="K42" i="7" s="1"/>
  <c r="D25" i="7"/>
  <c r="D26" i="7"/>
  <c r="D27" i="7"/>
  <c r="D28" i="7"/>
  <c r="D29" i="7"/>
  <c r="K29" i="7" s="1"/>
  <c r="C30" i="7" s="1"/>
  <c r="K38" i="7"/>
  <c r="K41" i="7"/>
  <c r="D19" i="7"/>
  <c r="D20" i="7"/>
  <c r="B54" i="7"/>
  <c r="B53" i="7"/>
  <c r="D47" i="7"/>
  <c r="K47" i="7" s="1"/>
  <c r="D48" i="7"/>
  <c r="K48" i="7" s="1"/>
  <c r="D49" i="7"/>
  <c r="K49" i="7"/>
  <c r="D50" i="7"/>
  <c r="K50" i="7"/>
  <c r="B50" i="7"/>
  <c r="B47" i="7"/>
  <c r="B48" i="7"/>
  <c r="B49" i="7"/>
  <c r="B46" i="7"/>
  <c r="B45" i="7"/>
  <c r="D33" i="7"/>
  <c r="B33" i="7"/>
  <c r="B32" i="7"/>
  <c r="D24" i="7"/>
  <c r="B24" i="7"/>
  <c r="B23" i="7"/>
  <c r="K19" i="7"/>
  <c r="K20" i="7"/>
  <c r="D18" i="7"/>
  <c r="K18" i="7" s="1"/>
  <c r="C21" i="7" s="1"/>
  <c r="B18" i="7"/>
  <c r="D11" i="7"/>
  <c r="K11" i="7" s="1"/>
  <c r="D12" i="7"/>
  <c r="K12" i="7"/>
  <c r="D13" i="7"/>
  <c r="K13" i="7"/>
  <c r="D14" i="7"/>
  <c r="K14" i="7"/>
  <c r="D10" i="7"/>
  <c r="B17" i="7"/>
  <c r="D5" i="7"/>
  <c r="D6" i="7"/>
  <c r="D4" i="7"/>
  <c r="B10" i="7"/>
  <c r="B9" i="7"/>
  <c r="B4" i="7"/>
  <c r="B3" i="7"/>
  <c r="B97" i="1"/>
  <c r="C71" i="7" s="1"/>
  <c r="B96" i="1"/>
  <c r="C70" i="7" s="1"/>
  <c r="B95" i="1"/>
  <c r="C69" i="7" s="1"/>
  <c r="B94" i="1"/>
  <c r="C68" i="7" s="1"/>
  <c r="B93" i="1"/>
  <c r="C67" i="7" s="1"/>
  <c r="B92" i="1"/>
  <c r="C66" i="7" s="1"/>
  <c r="B91" i="1"/>
  <c r="C65" i="7" s="1"/>
  <c r="K60" i="7"/>
  <c r="K59" i="7"/>
  <c r="K28" i="7"/>
  <c r="K27" i="7"/>
  <c r="K26" i="7"/>
  <c r="K25" i="7"/>
  <c r="K4" i="7"/>
  <c r="C7" i="7" s="1"/>
  <c r="K5" i="7"/>
  <c r="K6" i="7"/>
  <c r="K10" i="7"/>
  <c r="C15" i="7" s="1"/>
  <c r="K24" i="7"/>
  <c r="K33" i="7"/>
  <c r="D46" i="7"/>
  <c r="K46" i="7"/>
  <c r="C51" i="7" s="1"/>
  <c r="D54" i="7"/>
  <c r="K54" i="7"/>
  <c r="D65" i="7" l="1"/>
  <c r="D23" i="1"/>
  <c r="D91" i="1" s="1"/>
  <c r="D67" i="7"/>
  <c r="D39" i="1"/>
  <c r="D93" i="1" s="1"/>
  <c r="D49" i="1"/>
  <c r="D94" i="1" s="1"/>
  <c r="D68" i="7"/>
  <c r="D71" i="7"/>
  <c r="D83" i="1"/>
  <c r="D97" i="1" s="1"/>
  <c r="D70" i="7"/>
  <c r="D72" i="1"/>
  <c r="D96" i="1" s="1"/>
  <c r="C43" i="7"/>
  <c r="D32" i="1"/>
  <c r="D92" i="1" s="1"/>
  <c r="D66" i="7"/>
  <c r="E66" i="7" l="1"/>
  <c r="F66" i="7" s="1"/>
  <c r="F94" i="1"/>
  <c r="E94" i="1"/>
  <c r="E93" i="1"/>
  <c r="F93" i="1"/>
  <c r="D63" i="1"/>
  <c r="D95" i="1" s="1"/>
  <c r="D69" i="7"/>
  <c r="F67" i="7"/>
  <c r="E67" i="7"/>
  <c r="F68" i="7"/>
  <c r="E68" i="7"/>
  <c r="E91" i="1"/>
  <c r="F91" i="1"/>
  <c r="E97" i="1"/>
  <c r="F97" i="1" s="1"/>
  <c r="F71" i="7"/>
  <c r="E71" i="7"/>
  <c r="E92" i="1"/>
  <c r="F92" i="1" s="1"/>
  <c r="E96" i="1"/>
  <c r="F96" i="1"/>
  <c r="E70" i="7"/>
  <c r="F70" i="7"/>
  <c r="F65" i="7"/>
  <c r="E65" i="7"/>
  <c r="E69" i="7" l="1"/>
  <c r="F69" i="7" s="1"/>
  <c r="F72" i="7" s="1"/>
  <c r="E95" i="1"/>
  <c r="F95" i="1"/>
  <c r="F98" i="1" s="1"/>
  <c r="D98" i="1" s="1"/>
  <c r="D99" i="1" s="1"/>
  <c r="E98" i="1"/>
  <c r="E72" i="7" l="1"/>
  <c r="D72" i="7" s="1"/>
</calcChain>
</file>

<file path=xl/sharedStrings.xml><?xml version="1.0" encoding="utf-8"?>
<sst xmlns="http://schemas.openxmlformats.org/spreadsheetml/2006/main" count="453" uniqueCount="108">
  <si>
    <t>RATING</t>
  </si>
  <si>
    <t>Excellent</t>
  </si>
  <si>
    <t>Good</t>
  </si>
  <si>
    <t>Explanation</t>
  </si>
  <si>
    <t>Rating</t>
  </si>
  <si>
    <t>Category</t>
  </si>
  <si>
    <t>Weighting</t>
  </si>
  <si>
    <t>Score</t>
  </si>
  <si>
    <t>Weighted score</t>
  </si>
  <si>
    <t>Comments</t>
  </si>
  <si>
    <t>Summary assessment</t>
  </si>
  <si>
    <t>Select from list</t>
  </si>
  <si>
    <t>TOTAL WEIGHTED SCORE</t>
  </si>
  <si>
    <t>Verbal descriptor</t>
  </si>
  <si>
    <t>Overall rating guide</t>
  </si>
  <si>
    <t>OVERALL RATING</t>
  </si>
  <si>
    <t>Individual criteria rating guide</t>
  </si>
  <si>
    <t>Description</t>
  </si>
  <si>
    <t>Type here</t>
  </si>
  <si>
    <t>Highly Satisfactory</t>
  </si>
  <si>
    <t>Unsatisfactory</t>
  </si>
  <si>
    <t>List</t>
  </si>
  <si>
    <t>Value</t>
  </si>
  <si>
    <t>Select from the list</t>
  </si>
  <si>
    <t>""</t>
  </si>
  <si>
    <t>Not Rated</t>
  </si>
  <si>
    <t>Data Validation</t>
  </si>
  <si>
    <t>VLOOKUP</t>
  </si>
  <si>
    <t>Any departures from the original TOR been adequately explained and justified.</t>
  </si>
  <si>
    <t>Quality Assurance</t>
  </si>
  <si>
    <t xml:space="preserve">There are adequate plans to consult with different stakeholders at all levels.  </t>
  </si>
  <si>
    <t>N/A</t>
  </si>
  <si>
    <t>The criterion was fully met (or exceeded) and there were no shortcomings.</t>
  </si>
  <si>
    <t>The criterion was met with only minor shortcomings.</t>
  </si>
  <si>
    <t>The criterion was partially met with some shortcomings.</t>
  </si>
  <si>
    <t>What works</t>
  </si>
  <si>
    <t>What needs improvement</t>
  </si>
  <si>
    <t>Review Date</t>
  </si>
  <si>
    <t>Not applicable - the question will be omitted from the scoring and rating</t>
  </si>
  <si>
    <t>1. STRUCTURE AND CLARITY</t>
  </si>
  <si>
    <t>Section score</t>
  </si>
  <si>
    <t>Write a very brief comment on why or how the element has been addressed. This is not only reassuring for the author of the report, but useful for the purposes of capacity building – a first time author may not know why they got something right so it’s helpful to identify the strengths so they understand.</t>
  </si>
  <si>
    <t>Write a very brief comment on how the element could be strengthened even further. The author may or may not take it up, but providing this advice will help the author understand why it didn’t get the top score.</t>
  </si>
  <si>
    <t>This is probably where you need to spend the most time providing advice and recommendations because it’s important that the author understands how to improve this aspect of the document.</t>
  </si>
  <si>
    <t>There are 2 reasons you might give something a “1” – either the element is missing and you think it should be included, or it’s included but majorly flawed. 
In the case of the former situation, the explanation of what is missing equals the recommendation i.e. the context section is missing – strongly recommend including a section on the context: it is needed to provide vital information to frame the research needs.
In the case of the latter, similarly to the guidance above for rating something as a “2”, it’s important to provide clear advice on how to improve this element.</t>
  </si>
  <si>
    <t>0 means “N/A” rather than a zero score.
The templates are designed for every eventuality so you can use your judgement to skip some questions if they do not apply to the document you are reviewing. By selecting 0, the rating will be omitted and will not lower the score of the overall ratings.
Occasionally you may also want to leave a comment even when marking something N/A.</t>
  </si>
  <si>
    <t>The criterion was fully met (or exceeded) and there were no or few shortcomings. Evaluation commissioners may use the Inception Report with a high degree of confidence that the design will need of the evaluation.</t>
  </si>
  <si>
    <t>The criterion was met with only minor shortcomings. Evaluation commissioners may use the Inception Report with confidence that the design will meet the needs of the evaluation when some improvements have been addressed.</t>
  </si>
  <si>
    <t>Any actual or potential conflict of interest affecting the evaluation team is disclosed and appropriate mitigation strategy is explained.</t>
  </si>
  <si>
    <t>A sufficiently detailed workplan (including timeline and team inputs) is provided. It is feasible and includes appropriate timing for quality assurance of evaluation products (i.e. baseline report if applicable and evaluation report).</t>
  </si>
  <si>
    <t>Any risks and challenges identified within the original TOR or through the inception process have been adequately addressed.</t>
  </si>
  <si>
    <t>Comments, Feedback and Recommendations to the authors for improvement</t>
  </si>
  <si>
    <t>The inception report explains how stakeholders who will be affected by the intervention will be provided with appropriate access to evaluation-related information in forms that respect confidentiality (beneficiary feedback).</t>
  </si>
  <si>
    <t>Overall comments</t>
  </si>
  <si>
    <t>The criterion was partially met with some shortcomings. Decision makers may continue to proceed with commissioning the evaluation, but substantive improvements are advised to ensure that the design will meet the needs of the evaluation.</t>
  </si>
  <si>
    <t>Evaluation Title</t>
  </si>
  <si>
    <t>QA Unique ID</t>
  </si>
  <si>
    <t>Draft Inception Report</t>
  </si>
  <si>
    <t>Needs improving</t>
  </si>
  <si>
    <t>The report explains the target audience(s) for the evaluation findings.</t>
  </si>
  <si>
    <t>2. PURPOSE, SCOPE AND OBJECTIVES</t>
  </si>
  <si>
    <t>The product identifies key linkages between the intervention and other relevant policies / programmes / donors. If no linkages are identified, the report justifies why other policies / programmes / donors will not be relevant to the evaluation.</t>
  </si>
  <si>
    <t>4. EVALUATION DESIGN AND FRAMEWORK</t>
  </si>
  <si>
    <t>5. METHODS AND DATA</t>
  </si>
  <si>
    <t>Data gathered to date as part of the inception phase (including accessing databases) is clearly presented and relevant to the evaluation objectives.</t>
  </si>
  <si>
    <t>The methods and sequencing are appropriate for addressing the objectives of the evaluation i.e. all of the evaluation questions.</t>
  </si>
  <si>
    <t>Primary and secondary data sources are appropriate, adequate and reliable. The report indicates the quality of data sources or whether the quality is not yet known.</t>
  </si>
  <si>
    <t>The sampling strategy is described – the approach is appropriate and the sample size is adequate. This applies to all types of data sources: stakeholders, field site selection, documents.</t>
  </si>
  <si>
    <t>The methods and the data sources will enable the collection and analysis of disaggregated data to show difference between groups.</t>
  </si>
  <si>
    <t xml:space="preserve">Both methodological and contextual limitations are acknowledged and their impact on the evaluation design are discussed. Limitations are acceptable and/or they are adequately mitigated against. </t>
  </si>
  <si>
    <t>6. ETHICAL CONSIDERATIONS</t>
  </si>
  <si>
    <t>A clear and comprehensive plan is included to manage data responsibly. This means that data storage and protection approaches are explained, and evaluation process demonstrates how it will uphold the privacy and confidentiality of the evaluation participants/ stakeholders.</t>
  </si>
  <si>
    <t>7. PLANNING, MANAGEMENT AND GOVERNANCE</t>
  </si>
  <si>
    <t>It is clear who will be undertaking the evaluation. The roles and responsibilities of the evaluation team are clearly defined. Accountabilities, responsibilities and lines of communication within the Evaluation Team, and between the evaluation team and commissioners are absolutely clear.</t>
  </si>
  <si>
    <t>The team structure for the evaluation includes diverse perspectives, and the report confirms or demonstrates such perspectives will be free of control from organisational influence and political pressure.</t>
  </si>
  <si>
    <t>The team’s approach and plan for managing quality assurance is included and appropriate.</t>
  </si>
  <si>
    <t>3. CONTEXT</t>
  </si>
  <si>
    <r>
      <t>Excellent:</t>
    </r>
    <r>
      <rPr>
        <sz val="14"/>
        <rFont val="Arial Narrow"/>
        <family val="2"/>
      </rPr>
      <t xml:space="preserve"> 80% - 100%</t>
    </r>
  </si>
  <si>
    <r>
      <rPr>
        <b/>
        <sz val="14"/>
        <rFont val="Arial Narrow"/>
        <family val="2"/>
      </rPr>
      <t>Good:</t>
    </r>
    <r>
      <rPr>
        <sz val="14"/>
        <rFont val="Arial Narrow"/>
        <family val="2"/>
      </rPr>
      <t xml:space="preserve"> 60% - 79%</t>
    </r>
  </si>
  <si>
    <r>
      <rPr>
        <b/>
        <sz val="14"/>
        <rFont val="Arial Narrow"/>
        <family val="2"/>
      </rPr>
      <t>Needs improving:</t>
    </r>
    <r>
      <rPr>
        <sz val="14"/>
        <rFont val="Arial Narrow"/>
        <family val="2"/>
      </rPr>
      <t xml:space="preserve"> 40% - 59%</t>
    </r>
  </si>
  <si>
    <r>
      <rPr>
        <b/>
        <sz val="14"/>
        <rFont val="Arial Narrow"/>
        <family val="2"/>
      </rPr>
      <t>Unsatisfactory:</t>
    </r>
    <r>
      <rPr>
        <sz val="14"/>
        <rFont val="Arial Narrow"/>
        <family val="2"/>
      </rPr>
      <t xml:space="preserve"> 0% - 39%</t>
    </r>
  </si>
  <si>
    <t>If the evaluation participants include community members who are disadvantaged or the evaluation content includes sensitive issues (e.g. personal health issues, HIV, violence, gender inequality), the report explains how formal ethical approval at appropriate national and organisational level will be/has been obtained for this work and how informed consent will be managed.</t>
  </si>
  <si>
    <t>Needs Improving</t>
  </si>
  <si>
    <t>Non-Applicable</t>
  </si>
  <si>
    <t xml:space="preserve">The scope is clear: the report explains what aspects of the intervention are included in and excluded from the evaluation. The boundaries of the scope are well justified, as are any overlaps with related policies that will be included. </t>
  </si>
  <si>
    <t>The evaluation questions and their related judgment criteria strongly derive from the results and impacts in the intervention logic or theory of change, and the related sectors, themes and instruments. The product provides a relevant and sufficient description of whether and how contextual factors (local, national and/or international) have influenced the evaluation design and planned process.</t>
  </si>
  <si>
    <t>The evaluation framework will address the cross-cutting issues identified in the TOR.</t>
  </si>
  <si>
    <t>The report describes well all of the data collection methods to be applied throughout each phase.</t>
  </si>
  <si>
    <t>The data analysis strategy is explained and justified. The design provides for multiple lines of inquiry and/or triangulation of data. If not, there is a clear rationale for doing otherwise.</t>
  </si>
  <si>
    <t>Pre-testing the tools has been built into the data collection phase.</t>
  </si>
  <si>
    <t>The Inception Report is consistent with the content and requirements requested by the ToR.</t>
  </si>
  <si>
    <t>Key stakeholders for the evaluation data collection been identified and where relevant their participation in the inception phase is explained.</t>
  </si>
  <si>
    <t>The purpose and objectives of the evaluation are clearly articulated. Accountability and learning aspects have been considered and it is clear to the reader why the evaluation is being undertaken.</t>
  </si>
  <si>
    <t>The annexes contain what is requested by the ToR, e.g. at the least – the original TORs, the evaluation framework, a bibliography and/or list of documents consulted, a stakeholder map and a list of consultees. Annexes increase the usefulness of the product.</t>
  </si>
  <si>
    <t>The indicators are relevant to the judgment criteria and evaluation questions. They are RACER/SMART to the possible extent and realistic – evidence is very likely to be obtained for the indicators given the context and the methods proposed.</t>
  </si>
  <si>
    <t>Coordination with the relevant policies and evaluations of other donors have been considered in evaluation design (to an extent which is proportionate to the evaluation effort and purpose) in order to minimise burdens and transaction costs on the partner country.</t>
  </si>
  <si>
    <t>The product is accessible to the relevant services and the main users as specified in the TOR (it is free of jargon, written in plain language, has appropriate use of tables, graphs and diagrams).</t>
  </si>
  <si>
    <t xml:space="preserve">The report provides a brief analysis of the geographical, sector and policy contexts which are appropriate and relevant to the scope and objectives of the evaluation. </t>
  </si>
  <si>
    <t>The intervention logic and/or theory of change that will be used for the evaluation is clearly presented. If this was reconstructed during the inception phase, the report describes the development or consultation process.</t>
  </si>
  <si>
    <t>The report justifies any changes in the evaluation questions proposed in the TOR, if relevant.</t>
  </si>
  <si>
    <t>The evaluation team composition is explained in terms of both sectoral and methodological expertise. The Team Leader has human resource management skills, and a proven track record of timely high quality evaluations.</t>
  </si>
  <si>
    <t>Updated April 2022</t>
  </si>
  <si>
    <t>DG INTPA Strategic Evaluations</t>
  </si>
  <si>
    <t>There were major shortcomings in meeting INTPA's standards.</t>
  </si>
  <si>
    <t>The evaluation methodology is clearly articulated and justified, and complies with INTPA standards. Appropriate and relevant criteria are adequately reflected in the evaluation framework.</t>
  </si>
  <si>
    <t xml:space="preserve">Evaluation questions and judgment criteria have been identified and comply with INTPA standards. [This criterion hyperlinks to INTPA's methods guidance including on EQs and JCs]
They are sufficiently specific and clearly related to the evaluation purpose, scope and objectives. </t>
  </si>
  <si>
    <t>The evaluation design includes explicit consideration of INTPA’s commitment to integrating rights based approaches to development cooperation, and issues of equity and gender have been considered particularly in relation to the inclusion of stakeholders and participants.</t>
  </si>
  <si>
    <t>There were major shortcomings in meeting INTPA's standards for Inception Reports. Therefore evaluation commissioners may not rely on this Inception Report to meet the needs of the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</si>
</sst>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theme="1"/>
      <name val="Georgia"/>
      <family val="2"/>
    </font>
    <font>
      <sz val="10"/>
      <name val="Georgia"/>
      <family val="1"/>
    </font>
    <font>
      <sz val="9"/>
      <name val="Georgia"/>
      <family val="1"/>
    </font>
    <font>
      <sz val="11"/>
      <color theme="1"/>
      <name val="Georgia"/>
      <family val="1"/>
    </font>
    <font>
      <b/>
      <sz val="11"/>
      <color theme="0"/>
      <name val="Georgia"/>
      <family val="1"/>
    </font>
    <font>
      <sz val="9"/>
      <color theme="1"/>
      <name val="Georgia"/>
      <family val="1"/>
    </font>
    <font>
      <b/>
      <sz val="9"/>
      <color theme="0"/>
      <name val="Georgia"/>
      <family val="1"/>
    </font>
    <font>
      <b/>
      <sz val="10"/>
      <name val="Arial"/>
      <family val="2"/>
    </font>
    <font>
      <sz val="10"/>
      <name val="Arial"/>
      <family val="2"/>
    </font>
    <font>
      <b/>
      <sz val="10"/>
      <color theme="1"/>
      <name val="Arial"/>
      <family val="2"/>
    </font>
    <font>
      <sz val="11"/>
      <name val="Georgia"/>
      <family val="1"/>
    </font>
    <font>
      <sz val="12"/>
      <color theme="1"/>
      <name val="Calibri"/>
      <family val="2"/>
      <scheme val="minor"/>
    </font>
    <font>
      <sz val="9"/>
      <name val="Arial"/>
      <family val="2"/>
    </font>
    <font>
      <sz val="12"/>
      <color theme="1"/>
      <name val="Arial Narrow"/>
      <family val="2"/>
    </font>
    <font>
      <b/>
      <sz val="10"/>
      <color theme="1"/>
      <name val="Arial Narrow"/>
      <family val="2"/>
    </font>
    <font>
      <sz val="10"/>
      <color theme="1"/>
      <name val="Arial Narrow"/>
      <family val="2"/>
    </font>
    <font>
      <sz val="22"/>
      <color theme="1"/>
      <name val="Arial Narrow"/>
      <family val="2"/>
    </font>
    <font>
      <sz val="16"/>
      <name val="Arial Narrow"/>
      <family val="2"/>
    </font>
    <font>
      <b/>
      <sz val="10"/>
      <name val="Arial Narrow"/>
      <family val="2"/>
    </font>
    <font>
      <sz val="10"/>
      <name val="Arial Narrow"/>
      <family val="2"/>
    </font>
    <font>
      <sz val="10"/>
      <color rgb="FFFF0000"/>
      <name val="Arial Narrow"/>
      <family val="2"/>
    </font>
    <font>
      <i/>
      <sz val="10"/>
      <color theme="1"/>
      <name val="Arial Narrow"/>
      <family val="2"/>
    </font>
    <font>
      <b/>
      <i/>
      <sz val="10"/>
      <color theme="1"/>
      <name val="Arial Narrow"/>
      <family val="2"/>
    </font>
    <font>
      <b/>
      <sz val="20"/>
      <name val="Arial Narrow"/>
      <family val="2"/>
    </font>
    <font>
      <sz val="14"/>
      <name val="Arial Narrow"/>
      <family val="2"/>
    </font>
    <font>
      <sz val="14"/>
      <color theme="1"/>
      <name val="Arial Narrow"/>
      <family val="2"/>
    </font>
    <font>
      <b/>
      <sz val="14"/>
      <name val="Arial Narrow"/>
      <family val="2"/>
    </font>
    <font>
      <sz val="36"/>
      <color theme="3" tint="-0.249977111117893"/>
      <name val="Arial Narrow"/>
      <family val="2"/>
    </font>
    <font>
      <sz val="22"/>
      <color theme="3" tint="-0.249977111117893"/>
      <name val="Arial Narrow"/>
      <family val="2"/>
    </font>
    <font>
      <b/>
      <sz val="10"/>
      <color theme="3" tint="-0.249977111117893"/>
      <name val="Arial Narrow"/>
      <family val="2"/>
    </font>
    <font>
      <sz val="10"/>
      <color theme="3" tint="-0.249977111117893"/>
      <name val="Arial Narrow"/>
      <family val="2"/>
    </font>
    <font>
      <b/>
      <sz val="20"/>
      <color rgb="FFFFFFFF"/>
      <name val="Arial Narrow"/>
      <family val="2"/>
    </font>
    <font>
      <b/>
      <sz val="20"/>
      <color theme="1"/>
      <name val="Arial Narrow"/>
      <family val="2"/>
    </font>
    <font>
      <b/>
      <i/>
      <sz val="10"/>
      <name val="Arial"/>
      <family val="2"/>
    </font>
    <font>
      <b/>
      <sz val="10"/>
      <color rgb="FFFF0000"/>
      <name val="Arial Narrow"/>
      <family val="2"/>
    </font>
    <font>
      <sz val="14"/>
      <color rgb="FFFF0000"/>
      <name val="Arial Narrow"/>
      <family val="2"/>
    </font>
    <font>
      <u/>
      <sz val="11"/>
      <color theme="10"/>
      <name val="Calibri"/>
      <family val="2"/>
      <scheme val="minor"/>
    </font>
    <font>
      <u/>
      <sz val="10"/>
      <color theme="10"/>
      <name val="Arial Narrow"/>
      <family val="2"/>
    </font>
  </fonts>
  <fills count="13">
    <fill>
      <patternFill patternType="none"/>
    </fill>
    <fill>
      <patternFill patternType="gray125"/>
    </fill>
    <fill>
      <patternFill patternType="solid">
        <fgColor theme="0"/>
        <bgColor indexed="64"/>
      </patternFill>
    </fill>
    <fill>
      <patternFill patternType="solid">
        <fgColor rgb="FF80808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007742"/>
        <bgColor indexed="64"/>
      </patternFill>
    </fill>
    <fill>
      <patternFill patternType="solid">
        <fgColor rgb="FF78A742"/>
        <bgColor indexed="64"/>
      </patternFill>
    </fill>
    <fill>
      <patternFill patternType="solid">
        <fgColor theme="0" tint="-0.34998626667073579"/>
        <bgColor indexed="64"/>
      </patternFill>
    </fill>
    <fill>
      <patternFill patternType="solid">
        <fgColor rgb="FFBFBFBF"/>
        <bgColor indexed="64"/>
      </patternFill>
    </fill>
    <fill>
      <patternFill patternType="solid">
        <fgColor theme="4" tint="0.79998168889431442"/>
        <bgColor indexed="64"/>
      </patternFill>
    </fill>
    <fill>
      <patternFill patternType="solid">
        <fgColor rgb="FFF9F9F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rgb="FF00A499"/>
      </right>
      <top style="thin">
        <color theme="3" tint="-0.249977111117893"/>
      </top>
      <bottom style="thin">
        <color theme="3" tint="-0.249977111117893"/>
      </bottom>
      <diagonal/>
    </border>
    <border>
      <left style="thin">
        <color rgb="FF00A499"/>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style="thin">
        <color rgb="FF00A499"/>
      </right>
      <top style="thin">
        <color theme="3" tint="-0.249977111117893"/>
      </top>
      <bottom style="thin">
        <color rgb="FF00A499"/>
      </bottom>
      <diagonal/>
    </border>
    <border>
      <left style="thin">
        <color rgb="FF00A499"/>
      </left>
      <right style="thin">
        <color theme="3" tint="-0.249977111117893"/>
      </right>
      <top style="thin">
        <color theme="3" tint="-0.249977111117893"/>
      </top>
      <bottom style="thin">
        <color rgb="FF00A499"/>
      </bottom>
      <diagonal/>
    </border>
    <border>
      <left style="thin">
        <color theme="3" tint="-0.249977111117893"/>
      </left>
      <right style="thin">
        <color rgb="FF00A499"/>
      </right>
      <top style="thin">
        <color rgb="FF00A499"/>
      </top>
      <bottom style="thin">
        <color rgb="FF00A499"/>
      </bottom>
      <diagonal/>
    </border>
    <border>
      <left style="thin">
        <color rgb="FF00A499"/>
      </left>
      <right style="thin">
        <color theme="3" tint="-0.249977111117893"/>
      </right>
      <top style="thin">
        <color rgb="FF00A499"/>
      </top>
      <bottom style="thin">
        <color rgb="FF00A499"/>
      </bottom>
      <diagonal/>
    </border>
    <border>
      <left style="thin">
        <color theme="3" tint="-0.249977111117893"/>
      </left>
      <right style="thin">
        <color rgb="FF00A499"/>
      </right>
      <top style="thin">
        <color rgb="FF00A499"/>
      </top>
      <bottom style="thin">
        <color theme="3" tint="-0.249977111117893"/>
      </bottom>
      <diagonal/>
    </border>
    <border>
      <left style="thin">
        <color rgb="FF00A499"/>
      </left>
      <right style="thin">
        <color theme="3" tint="-0.249977111117893"/>
      </right>
      <top style="thin">
        <color rgb="FF00A499"/>
      </top>
      <bottom style="thin">
        <color theme="3" tint="-0.249977111117893"/>
      </bottom>
      <diagonal/>
    </border>
    <border>
      <left style="thin">
        <color theme="3" tint="-0.249977111117893"/>
      </left>
      <right style="thin">
        <color indexed="64"/>
      </right>
      <top style="thin">
        <color theme="3" tint="-0.249977111117893"/>
      </top>
      <bottom style="thin">
        <color theme="3" tint="-0.249977111117893"/>
      </bottom>
      <diagonal/>
    </border>
    <border>
      <left style="thin">
        <color indexed="64"/>
      </left>
      <right style="thin">
        <color theme="3" tint="-0.249977111117893"/>
      </right>
      <top style="thin">
        <color theme="3" tint="-0.249977111117893"/>
      </top>
      <bottom style="thin">
        <color theme="3" tint="-0.249977111117893"/>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s>
  <cellStyleXfs count="3">
    <xf numFmtId="0" fontId="0" fillId="0" borderId="0"/>
    <xf numFmtId="0" fontId="1" fillId="0" borderId="0"/>
    <xf numFmtId="0" fontId="37" fillId="0" borderId="0" applyNumberFormat="0" applyFill="0" applyBorder="0" applyAlignment="0" applyProtection="0"/>
  </cellStyleXfs>
  <cellXfs count="167">
    <xf numFmtId="0" fontId="0" fillId="0" borderId="0" xfId="0"/>
    <xf numFmtId="0" fontId="4" fillId="2" borderId="0" xfId="0" applyFont="1" applyFill="1"/>
    <xf numFmtId="0" fontId="4" fillId="2" borderId="0" xfId="0" applyFont="1" applyFill="1" applyBorder="1"/>
    <xf numFmtId="0" fontId="3" fillId="2" borderId="0" xfId="0" applyFont="1" applyFill="1" applyBorder="1" applyAlignment="1">
      <alignment vertical="top" wrapText="1"/>
    </xf>
    <xf numFmtId="0" fontId="5"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2"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9" fillId="0" borderId="1" xfId="0" applyFont="1" applyFill="1" applyBorder="1" applyAlignment="1">
      <alignment horizontal="center" vertical="center" wrapText="1" readingOrder="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10" fillId="0" borderId="0" xfId="0" applyFont="1" applyAlignment="1">
      <alignment horizontal="center" vertical="center"/>
    </xf>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4" fillId="2" borderId="1" xfId="0" applyFont="1" applyFill="1" applyBorder="1"/>
    <xf numFmtId="0" fontId="3" fillId="6"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2" fillId="7"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0" fillId="0" borderId="0" xfId="0" applyAlignment="1">
      <alignment wrapText="1"/>
    </xf>
    <xf numFmtId="0" fontId="12" fillId="0" borderId="0" xfId="0" applyFont="1" applyAlignment="1">
      <alignment wrapText="1"/>
    </xf>
    <xf numFmtId="0" fontId="13" fillId="2" borderId="1" xfId="0" applyFont="1" applyFill="1" applyBorder="1" applyAlignment="1">
      <alignment horizontal="center" vertical="top" wrapText="1"/>
    </xf>
    <xf numFmtId="0" fontId="15" fillId="2" borderId="3" xfId="0" applyFont="1" applyFill="1" applyBorder="1" applyAlignment="1">
      <alignment horizontal="center" vertical="center"/>
    </xf>
    <xf numFmtId="0" fontId="16" fillId="2" borderId="4" xfId="0" applyFont="1" applyFill="1" applyBorder="1" applyAlignment="1"/>
    <xf numFmtId="0" fontId="15" fillId="2" borderId="6" xfId="0" applyFont="1" applyFill="1" applyBorder="1" applyAlignment="1"/>
    <xf numFmtId="0" fontId="15" fillId="2" borderId="0" xfId="0" applyFont="1" applyFill="1" applyBorder="1" applyAlignment="1">
      <alignment horizontal="center" vertical="center"/>
    </xf>
    <xf numFmtId="0" fontId="16" fillId="2" borderId="0" xfId="0" applyFont="1" applyFill="1" applyBorder="1" applyAlignment="1"/>
    <xf numFmtId="0" fontId="15" fillId="2" borderId="6" xfId="0" applyFont="1" applyFill="1" applyBorder="1" applyAlignment="1">
      <alignment horizontal="center" vertical="center"/>
    </xf>
    <xf numFmtId="0" fontId="17" fillId="2" borderId="0" xfId="0" applyFont="1" applyFill="1" applyBorder="1" applyAlignment="1">
      <alignment horizontal="left" vertical="top"/>
    </xf>
    <xf numFmtId="0" fontId="16" fillId="2" borderId="7" xfId="0" applyFont="1" applyFill="1" applyBorder="1" applyAlignment="1"/>
    <xf numFmtId="0" fontId="15" fillId="2" borderId="8" xfId="0" applyFont="1" applyFill="1" applyBorder="1" applyAlignment="1"/>
    <xf numFmtId="0" fontId="17" fillId="2" borderId="9" xfId="0" applyFont="1" applyFill="1" applyBorder="1" applyAlignment="1">
      <alignment horizontal="left" vertical="top"/>
    </xf>
    <xf numFmtId="0" fontId="15" fillId="2" borderId="9" xfId="0" applyFont="1" applyFill="1" applyBorder="1" applyAlignment="1">
      <alignment horizontal="center" vertical="center"/>
    </xf>
    <xf numFmtId="0" fontId="16" fillId="2" borderId="9" xfId="0" applyFont="1" applyFill="1" applyBorder="1" applyAlignment="1"/>
    <xf numFmtId="0" fontId="16" fillId="2" borderId="10" xfId="0" applyFont="1" applyFill="1" applyBorder="1" applyAlignment="1"/>
    <xf numFmtId="0" fontId="19" fillId="11" borderId="11" xfId="0" applyFont="1" applyFill="1" applyBorder="1" applyAlignment="1">
      <alignment horizontal="left" vertical="center" wrapText="1"/>
    </xf>
    <xf numFmtId="0" fontId="16" fillId="2" borderId="0" xfId="0" applyFont="1" applyFill="1" applyAlignment="1"/>
    <xf numFmtId="15" fontId="22" fillId="2" borderId="0" xfId="0" applyNumberFormat="1" applyFont="1" applyFill="1" applyAlignment="1">
      <alignment vertical="center"/>
    </xf>
    <xf numFmtId="0" fontId="19" fillId="2" borderId="0" xfId="0" applyFont="1" applyFill="1" applyBorder="1" applyAlignment="1">
      <alignment horizontal="left" vertical="center" textRotation="90" wrapText="1"/>
    </xf>
    <xf numFmtId="0" fontId="19" fillId="2" borderId="0" xfId="0" applyFont="1" applyFill="1" applyBorder="1" applyAlignment="1">
      <alignment horizontal="left" vertical="top" wrapText="1"/>
    </xf>
    <xf numFmtId="0" fontId="20" fillId="2" borderId="0" xfId="0" applyFont="1" applyFill="1" applyBorder="1" applyAlignment="1">
      <alignment horizontal="left" vertical="top"/>
    </xf>
    <xf numFmtId="0" fontId="20" fillId="2" borderId="0" xfId="0" applyFont="1" applyFill="1" applyBorder="1" applyAlignment="1">
      <alignment horizontal="left" vertical="top" wrapText="1"/>
    </xf>
    <xf numFmtId="0" fontId="20" fillId="4" borderId="0" xfId="0" applyFont="1" applyFill="1"/>
    <xf numFmtId="0" fontId="16" fillId="0" borderId="0" xfId="0" applyFont="1" applyFill="1" applyBorder="1" applyAlignment="1"/>
    <xf numFmtId="0" fontId="16" fillId="0" borderId="0" xfId="0" applyFont="1" applyAlignment="1"/>
    <xf numFmtId="0" fontId="20" fillId="2" borderId="0" xfId="0" applyFont="1" applyFill="1" applyBorder="1" applyAlignment="1"/>
    <xf numFmtId="0" fontId="20" fillId="2" borderId="0" xfId="0" applyFont="1" applyFill="1" applyAlignment="1"/>
    <xf numFmtId="0" fontId="23" fillId="2" borderId="0" xfId="0" applyFont="1" applyFill="1" applyBorder="1" applyAlignment="1">
      <alignment vertical="center"/>
    </xf>
    <xf numFmtId="0" fontId="15"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16" fillId="0" borderId="0" xfId="0" applyFont="1" applyBorder="1" applyAlignment="1"/>
    <xf numFmtId="0" fontId="15" fillId="2" borderId="0"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15" fillId="0" borderId="0" xfId="0" applyFont="1" applyAlignment="1">
      <alignment horizontal="center" vertical="center"/>
    </xf>
    <xf numFmtId="0" fontId="26" fillId="0" borderId="0" xfId="0" applyFont="1" applyFill="1" applyBorder="1" applyAlignment="1"/>
    <xf numFmtId="0" fontId="16" fillId="11" borderId="14" xfId="0" applyFont="1" applyFill="1" applyBorder="1" applyAlignment="1">
      <alignment horizontal="center" vertical="center"/>
    </xf>
    <xf numFmtId="0" fontId="16" fillId="11" borderId="16" xfId="0" applyFont="1" applyFill="1" applyBorder="1" applyAlignment="1">
      <alignment horizontal="left" vertical="center" wrapText="1"/>
    </xf>
    <xf numFmtId="0" fontId="25" fillId="11" borderId="11" xfId="0" applyFont="1" applyFill="1" applyBorder="1" applyAlignment="1">
      <alignment horizontal="center" vertical="center"/>
    </xf>
    <xf numFmtId="0" fontId="20" fillId="0" borderId="11" xfId="0" applyFont="1" applyFill="1" applyBorder="1" applyAlignment="1">
      <alignment horizontal="center" vertical="center" wrapText="1" readingOrder="1"/>
    </xf>
    <xf numFmtId="0" fontId="29" fillId="2" borderId="0" xfId="0" applyFont="1" applyFill="1" applyBorder="1" applyAlignment="1"/>
    <xf numFmtId="0" fontId="30" fillId="2" borderId="0" xfId="0" applyFont="1" applyFill="1" applyBorder="1" applyAlignment="1">
      <alignment horizontal="center" vertical="center"/>
    </xf>
    <xf numFmtId="0" fontId="31" fillId="2" borderId="0" xfId="0" applyFont="1" applyFill="1" applyBorder="1" applyAlignment="1"/>
    <xf numFmtId="0" fontId="29" fillId="2" borderId="7" xfId="0" applyFont="1" applyFill="1" applyBorder="1" applyAlignment="1">
      <alignment horizontal="center" vertical="center"/>
    </xf>
    <xf numFmtId="0" fontId="19" fillId="11" borderId="11" xfId="0" applyFont="1" applyFill="1" applyBorder="1" applyAlignment="1">
      <alignment vertical="center"/>
    </xf>
    <xf numFmtId="9" fontId="16" fillId="2" borderId="11" xfId="0" applyNumberFormat="1" applyFont="1" applyFill="1" applyBorder="1" applyAlignment="1">
      <alignment horizontal="center" vertical="center"/>
    </xf>
    <xf numFmtId="0" fontId="20" fillId="2" borderId="11" xfId="0" applyFont="1" applyFill="1" applyBorder="1" applyAlignment="1">
      <alignment vertical="center"/>
    </xf>
    <xf numFmtId="164" fontId="20" fillId="2" borderId="11" xfId="0" applyNumberFormat="1" applyFont="1" applyFill="1" applyBorder="1" applyAlignment="1">
      <alignment horizontal="center" vertical="center"/>
    </xf>
    <xf numFmtId="2" fontId="20" fillId="11" borderId="11" xfId="0" applyNumberFormat="1" applyFont="1" applyFill="1" applyBorder="1" applyAlignment="1">
      <alignment vertical="center"/>
    </xf>
    <xf numFmtId="2" fontId="20" fillId="11" borderId="11" xfId="0" applyNumberFormat="1" applyFont="1" applyFill="1" applyBorder="1" applyAlignment="1">
      <alignment horizontal="center" vertical="center"/>
    </xf>
    <xf numFmtId="0" fontId="14" fillId="0" borderId="11" xfId="0" applyFont="1" applyBorder="1" applyAlignment="1">
      <alignment horizontal="center" vertical="center"/>
    </xf>
    <xf numFmtId="2" fontId="16" fillId="11" borderId="14" xfId="0" applyNumberFormat="1" applyFont="1" applyFill="1" applyBorder="1" applyAlignment="1">
      <alignment horizontal="center" vertical="center"/>
    </xf>
    <xf numFmtId="0" fontId="9" fillId="0" borderId="0" xfId="0" applyFont="1" applyFill="1" applyBorder="1" applyAlignment="1"/>
    <xf numFmtId="0" fontId="8" fillId="0" borderId="1" xfId="0" applyFont="1" applyFill="1" applyBorder="1" applyAlignment="1">
      <alignment vertical="center"/>
    </xf>
    <xf numFmtId="0" fontId="32" fillId="7" borderId="25" xfId="0" applyFont="1" applyFill="1" applyBorder="1" applyAlignment="1">
      <alignment horizontal="center" vertical="center" wrapText="1"/>
    </xf>
    <xf numFmtId="0" fontId="14" fillId="0" borderId="25" xfId="0" applyFont="1" applyBorder="1" applyAlignment="1">
      <alignment vertical="center" wrapText="1"/>
    </xf>
    <xf numFmtId="0" fontId="33" fillId="8" borderId="25" xfId="0" applyFont="1" applyFill="1" applyBorder="1" applyAlignment="1">
      <alignment horizontal="center" vertical="center" wrapText="1"/>
    </xf>
    <xf numFmtId="0" fontId="33" fillId="5" borderId="25"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10" borderId="25"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19" fillId="7" borderId="11" xfId="0" applyFont="1" applyFill="1" applyBorder="1" applyAlignment="1">
      <alignment horizontal="center" vertical="center"/>
    </xf>
    <xf numFmtId="0" fontId="19" fillId="0" borderId="11" xfId="0" applyFont="1" applyFill="1" applyBorder="1" applyAlignment="1">
      <alignment horizontal="left" vertical="center"/>
    </xf>
    <xf numFmtId="0" fontId="19" fillId="8" borderId="11"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5" borderId="11"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Border="1" applyAlignment="1"/>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34" fillId="0" borderId="0" xfId="0" applyFont="1" applyFill="1" applyBorder="1" applyAlignment="1">
      <alignment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wrapText="1"/>
    </xf>
    <xf numFmtId="0" fontId="9" fillId="0" borderId="1" xfId="0" applyFont="1" applyFill="1" applyBorder="1" applyAlignment="1">
      <alignment horizontal="center" vertical="center" wrapText="1"/>
    </xf>
    <xf numFmtId="0" fontId="11" fillId="5" borderId="1" xfId="0" applyFont="1" applyFill="1" applyBorder="1"/>
    <xf numFmtId="0" fontId="9" fillId="0" borderId="1" xfId="1" applyFont="1" applyFill="1" applyBorder="1" applyAlignment="1">
      <alignment horizontal="left" vertical="center" wrapText="1"/>
    </xf>
    <xf numFmtId="0" fontId="9" fillId="0" borderId="2" xfId="0" applyFont="1" applyFill="1" applyBorder="1" applyAlignment="1">
      <alignment horizontal="center" vertical="center" wrapText="1"/>
    </xf>
    <xf numFmtId="2" fontId="9" fillId="0" borderId="1" xfId="0" applyNumberFormat="1" applyFont="1" applyFill="1" applyBorder="1" applyAlignment="1">
      <alignment horizontal="center" vertical="center"/>
    </xf>
    <xf numFmtId="0" fontId="9" fillId="0" borderId="1" xfId="1" applyFont="1" applyFill="1" applyBorder="1" applyAlignment="1">
      <alignment wrapText="1"/>
    </xf>
    <xf numFmtId="9" fontId="9" fillId="0" borderId="1" xfId="0" applyNumberFormat="1" applyFont="1" applyFill="1" applyBorder="1" applyAlignment="1">
      <alignment horizontal="center" vertical="center"/>
    </xf>
    <xf numFmtId="0" fontId="9" fillId="0" borderId="1" xfId="0" applyFont="1" applyFill="1" applyBorder="1" applyAlignment="1">
      <alignment vertical="center"/>
    </xf>
    <xf numFmtId="0" fontId="8" fillId="0" borderId="1" xfId="0" applyFont="1" applyFill="1" applyBorder="1" applyAlignment="1"/>
    <xf numFmtId="0" fontId="8" fillId="0" borderId="1" xfId="0" applyFont="1" applyFill="1" applyBorder="1" applyAlignment="1">
      <alignment horizontal="center"/>
    </xf>
    <xf numFmtId="0" fontId="20" fillId="2" borderId="1" xfId="0" applyFont="1" applyFill="1" applyBorder="1" applyAlignment="1">
      <alignment vertical="center"/>
    </xf>
    <xf numFmtId="2" fontId="9" fillId="0" borderId="1" xfId="0" applyNumberFormat="1" applyFont="1" applyFill="1" applyBorder="1" applyAlignment="1"/>
    <xf numFmtId="1" fontId="9" fillId="0" borderId="1" xfId="0" applyNumberFormat="1" applyFont="1" applyFill="1" applyBorder="1" applyAlignment="1">
      <alignment vertical="center"/>
    </xf>
    <xf numFmtId="2" fontId="9" fillId="0" borderId="1" xfId="0" applyNumberFormat="1" applyFont="1" applyFill="1" applyBorder="1" applyAlignment="1">
      <alignment vertical="center"/>
    </xf>
    <xf numFmtId="0" fontId="35" fillId="0" borderId="0"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Alignment="1">
      <alignment vertical="center" wrapText="1"/>
    </xf>
    <xf numFmtId="0" fontId="21" fillId="2" borderId="0" xfId="0" applyFont="1" applyFill="1" applyAlignment="1">
      <alignment vertical="center" wrapText="1"/>
    </xf>
    <xf numFmtId="0" fontId="21" fillId="4" borderId="0" xfId="0" applyFont="1" applyFill="1" applyAlignment="1">
      <alignment vertical="center" wrapText="1"/>
    </xf>
    <xf numFmtId="0" fontId="36" fillId="0" borderId="0" xfId="0" applyFont="1" applyFill="1" applyBorder="1" applyAlignment="1">
      <alignment vertical="center" wrapText="1"/>
    </xf>
    <xf numFmtId="0" fontId="20" fillId="0" borderId="11" xfId="0" applyFont="1" applyBorder="1" applyAlignment="1">
      <alignment horizontal="center" vertical="center" wrapText="1" readingOrder="1"/>
    </xf>
    <xf numFmtId="0" fontId="20" fillId="11" borderId="16" xfId="0" applyFont="1" applyFill="1" applyBorder="1" applyAlignment="1">
      <alignment horizontal="left" vertical="center" wrapText="1"/>
    </xf>
    <xf numFmtId="0" fontId="38" fillId="11" borderId="16" xfId="2" applyFont="1" applyFill="1" applyBorder="1" applyAlignment="1">
      <alignment horizontal="left" vertical="center" wrapText="1"/>
    </xf>
    <xf numFmtId="14" fontId="31" fillId="2" borderId="5" xfId="0" applyNumberFormat="1" applyFont="1" applyFill="1" applyBorder="1" applyAlignment="1">
      <alignment horizontal="right"/>
    </xf>
    <xf numFmtId="0" fontId="21" fillId="2" borderId="0" xfId="0" applyFont="1" applyFill="1" applyBorder="1" applyAlignment="1">
      <alignment horizontal="center" vertical="center"/>
    </xf>
    <xf numFmtId="0" fontId="16" fillId="12" borderId="11" xfId="0" applyFont="1" applyFill="1" applyBorder="1" applyAlignment="1">
      <alignment horizontal="left" vertical="center" wrapText="1" readingOrder="1"/>
    </xf>
    <xf numFmtId="0" fontId="24" fillId="11" borderId="11" xfId="0" applyFont="1" applyFill="1" applyBorder="1" applyAlignment="1">
      <alignment horizontal="center" vertical="center"/>
    </xf>
    <xf numFmtId="0" fontId="25" fillId="11" borderId="11" xfId="0" applyFont="1" applyFill="1" applyBorder="1" applyAlignment="1">
      <alignment horizontal="left" vertical="center" wrapText="1"/>
    </xf>
    <xf numFmtId="49" fontId="16" fillId="12" borderId="11" xfId="0" applyNumberFormat="1" applyFont="1" applyFill="1" applyBorder="1" applyAlignment="1">
      <alignment horizontal="left" vertical="center" wrapText="1"/>
    </xf>
    <xf numFmtId="0" fontId="19" fillId="11" borderId="23" xfId="0" applyFont="1" applyFill="1" applyBorder="1" applyAlignment="1">
      <alignment horizontal="center" vertical="center" wrapText="1"/>
    </xf>
    <xf numFmtId="0" fontId="19" fillId="11" borderId="24" xfId="0" applyFont="1" applyFill="1" applyBorder="1" applyAlignment="1">
      <alignment horizontal="center" vertical="center" wrapText="1"/>
    </xf>
    <xf numFmtId="9" fontId="16" fillId="2" borderId="11" xfId="0" applyNumberFormat="1" applyFont="1" applyFill="1" applyBorder="1" applyAlignment="1">
      <alignment horizontal="center" vertical="center"/>
    </xf>
    <xf numFmtId="0" fontId="25" fillId="11" borderId="11" xfId="0" applyFont="1" applyFill="1" applyBorder="1" applyAlignment="1">
      <alignment horizontal="center" vertical="center" wrapText="1"/>
    </xf>
    <xf numFmtId="0" fontId="26" fillId="11" borderId="11" xfId="0" applyFont="1" applyFill="1" applyBorder="1" applyAlignment="1">
      <alignment horizontal="left" vertical="center" wrapText="1"/>
    </xf>
    <xf numFmtId="0" fontId="19" fillId="11" borderId="11" xfId="0" applyFont="1" applyFill="1" applyBorder="1" applyAlignment="1">
      <alignment horizontal="left" vertical="center"/>
    </xf>
    <xf numFmtId="0" fontId="20" fillId="11" borderId="11" xfId="0" applyFont="1" applyFill="1" applyBorder="1" applyAlignment="1">
      <alignment horizontal="left" vertical="center" wrapText="1"/>
    </xf>
    <xf numFmtId="0" fontId="25" fillId="11" borderId="23" xfId="0" applyFont="1" applyFill="1" applyBorder="1" applyAlignment="1">
      <alignment horizontal="left" vertical="center" wrapText="1"/>
    </xf>
    <xf numFmtId="0" fontId="25" fillId="11" borderId="24" xfId="0" applyFont="1" applyFill="1" applyBorder="1" applyAlignment="1">
      <alignment horizontal="left" vertical="center" wrapText="1"/>
    </xf>
    <xf numFmtId="0" fontId="20" fillId="11" borderId="11" xfId="0" applyFont="1" applyFill="1" applyBorder="1" applyAlignment="1">
      <alignment horizontal="left" vertical="center"/>
    </xf>
    <xf numFmtId="0" fontId="18" fillId="11" borderId="11" xfId="0" applyFont="1" applyFill="1" applyBorder="1" applyAlignment="1">
      <alignment horizontal="left" vertical="center"/>
    </xf>
    <xf numFmtId="0" fontId="25" fillId="6"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7" fillId="7" borderId="11" xfId="0" applyFont="1" applyFill="1" applyBorder="1" applyAlignment="1">
      <alignment horizontal="left" vertical="center" wrapText="1"/>
    </xf>
    <xf numFmtId="0" fontId="25" fillId="8" borderId="11" xfId="0" applyFont="1" applyFill="1" applyBorder="1" applyAlignment="1">
      <alignment horizontal="left" vertical="center" wrapText="1"/>
    </xf>
    <xf numFmtId="0" fontId="25" fillId="5" borderId="11" xfId="0" applyFont="1" applyFill="1" applyBorder="1" applyAlignment="1">
      <alignment horizontal="left" vertical="center" wrapText="1"/>
    </xf>
    <xf numFmtId="0" fontId="16" fillId="12" borderId="14" xfId="0" applyFont="1" applyFill="1" applyBorder="1" applyAlignment="1">
      <alignment horizontal="left" vertical="center"/>
    </xf>
    <xf numFmtId="0" fontId="16" fillId="12" borderId="15" xfId="0" applyFont="1" applyFill="1" applyBorder="1" applyAlignment="1">
      <alignment horizontal="left" vertical="center"/>
    </xf>
    <xf numFmtId="0" fontId="16" fillId="12" borderId="16" xfId="0" applyFont="1" applyFill="1" applyBorder="1" applyAlignment="1">
      <alignment horizontal="left" vertical="center"/>
    </xf>
    <xf numFmtId="0" fontId="14" fillId="11" borderId="12" xfId="0" applyFont="1" applyFill="1" applyBorder="1" applyAlignment="1">
      <alignment horizontal="left" vertical="center"/>
    </xf>
    <xf numFmtId="0" fontId="14" fillId="11" borderId="13" xfId="0" applyFont="1" applyFill="1" applyBorder="1" applyAlignment="1">
      <alignment horizontal="left" vertical="center"/>
    </xf>
    <xf numFmtId="0" fontId="18" fillId="11" borderId="17" xfId="0" applyFont="1" applyFill="1" applyBorder="1" applyAlignment="1">
      <alignment horizontal="center" vertical="center" wrapText="1"/>
    </xf>
    <xf numFmtId="0" fontId="18" fillId="11" borderId="18"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28" fillId="2" borderId="6"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9" fontId="9"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9" fillId="0" borderId="1" xfId="0" applyFont="1" applyFill="1" applyBorder="1" applyAlignment="1">
      <alignment vertical="center"/>
    </xf>
    <xf numFmtId="0" fontId="8" fillId="0" borderId="1" xfId="0" applyFont="1" applyFill="1" applyBorder="1" applyAlignment="1"/>
    <xf numFmtId="0" fontId="8" fillId="0" borderId="1" xfId="0"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169">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006600"/>
        </patternFill>
      </fill>
    </dxf>
    <dxf>
      <fill>
        <patternFill>
          <bgColor rgb="FF009900"/>
        </patternFill>
      </fill>
    </dxf>
    <dxf>
      <fill>
        <patternFill>
          <bgColor rgb="FF99CC00"/>
        </patternFill>
      </fill>
    </dxf>
    <dxf>
      <fill>
        <patternFill>
          <bgColor rgb="FFFF9900"/>
        </patternFill>
      </fill>
    </dxf>
    <dxf>
      <fill>
        <patternFill>
          <bgColor rgb="FFFF0000"/>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tint="-4.9989318521683403E-2"/>
      </font>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s>
  <tableStyles count="0" defaultTableStyle="TableStyleMedium9" defaultPivotStyle="PivotStyleLight16"/>
  <colors>
    <mruColors>
      <color rgb="FF007742"/>
      <color rgb="FFF9F9F9"/>
      <color rgb="FFFFFFFF"/>
      <color rgb="FFA30050"/>
      <color rgb="FF78A742"/>
      <color rgb="FF4ADD43"/>
      <color rgb="FF68B881"/>
      <color rgb="FF66FF66"/>
      <color rgb="FF33CC33"/>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UNICEF%20GEROS%20Review%20Tool%20March%20201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odparcuk.sharepoint.com/Users/Alison-Pollard/AppData/Local/Microsoft/Windows/Temporary%20Internet%20Files/Content.Outlook/MHSZFDWQ/EQUALS%20Baseline%20template%20Ju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Template"/>
      <sheetName val="Clarification"/>
      <sheetName val="Executive Review Template"/>
      <sheetName val="Adapted UNEG Standards-UNICEF"/>
      <sheetName val="DATABASE"/>
      <sheetName val="Drop Down"/>
    </sheetNames>
    <sheetDataSet>
      <sheetData sheetId="0"/>
      <sheetData sheetId="1">
        <row r="18">
          <cell r="B18" t="str">
            <v>Outstanding</v>
          </cell>
          <cell r="C18" t="str">
            <v>Yes</v>
          </cell>
          <cell r="D18" t="str">
            <v>Almost</v>
          </cell>
          <cell r="E18" t="str">
            <v>No</v>
          </cell>
          <cell r="F18" t="str">
            <v>N/A</v>
          </cell>
        </row>
      </sheetData>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template"/>
      <sheetName val="Instructions to DFID"/>
      <sheetName val="QA calx - ignore"/>
      <sheetName val="Summary - AUTOCOMPLETES"/>
      <sheetName val="Drop down - ignore"/>
      <sheetName val="Advice to Reviewers"/>
    </sheetNames>
    <sheetDataSet>
      <sheetData sheetId="0"/>
      <sheetData sheetId="1"/>
      <sheetData sheetId="2"/>
      <sheetData sheetId="3"/>
      <sheetData sheetId="4">
        <row r="2">
          <cell r="A2">
            <v>4</v>
          </cell>
          <cell r="C2" t="str">
            <v>Excellent</v>
          </cell>
        </row>
        <row r="3">
          <cell r="A3">
            <v>3</v>
          </cell>
          <cell r="C3" t="str">
            <v>Good</v>
          </cell>
        </row>
        <row r="4">
          <cell r="A4">
            <v>2</v>
          </cell>
          <cell r="C4" t="str">
            <v>Fair</v>
          </cell>
        </row>
        <row r="5">
          <cell r="A5">
            <v>1</v>
          </cell>
          <cell r="C5" t="str">
            <v>Unsatisfactory</v>
          </cell>
        </row>
        <row r="6">
          <cell r="A6">
            <v>0</v>
          </cell>
          <cell r="C6" t="str">
            <v>Select from list</v>
          </cell>
        </row>
        <row r="7">
          <cell r="A7" t="str">
            <v>Select from list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opa.eu/capacity4dev/evaluation_guidelines/wiki/evaluation-methods-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742"/>
    <pageSetUpPr fitToPage="1"/>
  </sheetPr>
  <dimension ref="A1:H106"/>
  <sheetViews>
    <sheetView showGridLines="0" tabSelected="1" topLeftCell="A100" zoomScale="140" zoomScaleNormal="140" workbookViewId="0">
      <selection activeCell="D9" sqref="D9:F9"/>
    </sheetView>
  </sheetViews>
  <sheetFormatPr defaultColWidth="8.85546875" defaultRowHeight="12.75" x14ac:dyDescent="0.2"/>
  <cols>
    <col min="1" max="1" width="2.42578125" style="45" customWidth="1"/>
    <col min="2" max="2" width="7.42578125" style="57" customWidth="1"/>
    <col min="3" max="3" width="48.42578125" style="45" customWidth="1"/>
    <col min="4" max="4" width="17.85546875" style="45" bestFit="1" customWidth="1"/>
    <col min="5" max="5" width="20.140625" style="37" customWidth="1"/>
    <col min="6" max="6" width="72.42578125" style="37" customWidth="1"/>
    <col min="7" max="7" width="8.85546875" style="45"/>
    <col min="8" max="8" width="41.85546875" style="119" customWidth="1"/>
    <col min="9" max="247" width="8.85546875" style="45"/>
    <col min="248" max="248" width="4.28515625" style="45" customWidth="1"/>
    <col min="249" max="249" width="45.85546875" style="45" customWidth="1"/>
    <col min="250" max="250" width="23.85546875" style="45" customWidth="1"/>
    <col min="251" max="251" width="73.42578125" style="45" customWidth="1"/>
    <col min="252" max="252" width="59.28515625" style="45" customWidth="1"/>
    <col min="253" max="503" width="8.85546875" style="45"/>
    <col min="504" max="504" width="4.28515625" style="45" customWidth="1"/>
    <col min="505" max="505" width="45.85546875" style="45" customWidth="1"/>
    <col min="506" max="506" width="23.85546875" style="45" customWidth="1"/>
    <col min="507" max="507" width="73.42578125" style="45" customWidth="1"/>
    <col min="508" max="508" width="59.28515625" style="45" customWidth="1"/>
    <col min="509" max="759" width="8.85546875" style="45"/>
    <col min="760" max="760" width="4.28515625" style="45" customWidth="1"/>
    <col min="761" max="761" width="45.85546875" style="45" customWidth="1"/>
    <col min="762" max="762" width="23.85546875" style="45" customWidth="1"/>
    <col min="763" max="763" width="73.42578125" style="45" customWidth="1"/>
    <col min="764" max="764" width="59.28515625" style="45" customWidth="1"/>
    <col min="765" max="1015" width="8.85546875" style="45"/>
    <col min="1016" max="1016" width="4.28515625" style="45" customWidth="1"/>
    <col min="1017" max="1017" width="45.85546875" style="45" customWidth="1"/>
    <col min="1018" max="1018" width="23.85546875" style="45" customWidth="1"/>
    <col min="1019" max="1019" width="73.42578125" style="45" customWidth="1"/>
    <col min="1020" max="1020" width="59.28515625" style="45" customWidth="1"/>
    <col min="1021" max="1271" width="8.85546875" style="45"/>
    <col min="1272" max="1272" width="4.28515625" style="45" customWidth="1"/>
    <col min="1273" max="1273" width="45.85546875" style="45" customWidth="1"/>
    <col min="1274" max="1274" width="23.85546875" style="45" customWidth="1"/>
    <col min="1275" max="1275" width="73.42578125" style="45" customWidth="1"/>
    <col min="1276" max="1276" width="59.28515625" style="45" customWidth="1"/>
    <col min="1277" max="1527" width="8.85546875" style="45"/>
    <col min="1528" max="1528" width="4.28515625" style="45" customWidth="1"/>
    <col min="1529" max="1529" width="45.85546875" style="45" customWidth="1"/>
    <col min="1530" max="1530" width="23.85546875" style="45" customWidth="1"/>
    <col min="1531" max="1531" width="73.42578125" style="45" customWidth="1"/>
    <col min="1532" max="1532" width="59.28515625" style="45" customWidth="1"/>
    <col min="1533" max="1783" width="8.85546875" style="45"/>
    <col min="1784" max="1784" width="4.28515625" style="45" customWidth="1"/>
    <col min="1785" max="1785" width="45.85546875" style="45" customWidth="1"/>
    <col min="1786" max="1786" width="23.85546875" style="45" customWidth="1"/>
    <col min="1787" max="1787" width="73.42578125" style="45" customWidth="1"/>
    <col min="1788" max="1788" width="59.28515625" style="45" customWidth="1"/>
    <col min="1789" max="2039" width="8.85546875" style="45"/>
    <col min="2040" max="2040" width="4.28515625" style="45" customWidth="1"/>
    <col min="2041" max="2041" width="45.85546875" style="45" customWidth="1"/>
    <col min="2042" max="2042" width="23.85546875" style="45" customWidth="1"/>
    <col min="2043" max="2043" width="73.42578125" style="45" customWidth="1"/>
    <col min="2044" max="2044" width="59.28515625" style="45" customWidth="1"/>
    <col min="2045" max="2295" width="8.85546875" style="45"/>
    <col min="2296" max="2296" width="4.28515625" style="45" customWidth="1"/>
    <col min="2297" max="2297" width="45.85546875" style="45" customWidth="1"/>
    <col min="2298" max="2298" width="23.85546875" style="45" customWidth="1"/>
    <col min="2299" max="2299" width="73.42578125" style="45" customWidth="1"/>
    <col min="2300" max="2300" width="59.28515625" style="45" customWidth="1"/>
    <col min="2301" max="2551" width="8.85546875" style="45"/>
    <col min="2552" max="2552" width="4.28515625" style="45" customWidth="1"/>
    <col min="2553" max="2553" width="45.85546875" style="45" customWidth="1"/>
    <col min="2554" max="2554" width="23.85546875" style="45" customWidth="1"/>
    <col min="2555" max="2555" width="73.42578125" style="45" customWidth="1"/>
    <col min="2556" max="2556" width="59.28515625" style="45" customWidth="1"/>
    <col min="2557" max="2807" width="8.85546875" style="45"/>
    <col min="2808" max="2808" width="4.28515625" style="45" customWidth="1"/>
    <col min="2809" max="2809" width="45.85546875" style="45" customWidth="1"/>
    <col min="2810" max="2810" width="23.85546875" style="45" customWidth="1"/>
    <col min="2811" max="2811" width="73.42578125" style="45" customWidth="1"/>
    <col min="2812" max="2812" width="59.28515625" style="45" customWidth="1"/>
    <col min="2813" max="3063" width="8.85546875" style="45"/>
    <col min="3064" max="3064" width="4.28515625" style="45" customWidth="1"/>
    <col min="3065" max="3065" width="45.85546875" style="45" customWidth="1"/>
    <col min="3066" max="3066" width="23.85546875" style="45" customWidth="1"/>
    <col min="3067" max="3067" width="73.42578125" style="45" customWidth="1"/>
    <col min="3068" max="3068" width="59.28515625" style="45" customWidth="1"/>
    <col min="3069" max="3319" width="8.85546875" style="45"/>
    <col min="3320" max="3320" width="4.28515625" style="45" customWidth="1"/>
    <col min="3321" max="3321" width="45.85546875" style="45" customWidth="1"/>
    <col min="3322" max="3322" width="23.85546875" style="45" customWidth="1"/>
    <col min="3323" max="3323" width="73.42578125" style="45" customWidth="1"/>
    <col min="3324" max="3324" width="59.28515625" style="45" customWidth="1"/>
    <col min="3325" max="3575" width="8.85546875" style="45"/>
    <col min="3576" max="3576" width="4.28515625" style="45" customWidth="1"/>
    <col min="3577" max="3577" width="45.85546875" style="45" customWidth="1"/>
    <col min="3578" max="3578" width="23.85546875" style="45" customWidth="1"/>
    <col min="3579" max="3579" width="73.42578125" style="45" customWidth="1"/>
    <col min="3580" max="3580" width="59.28515625" style="45" customWidth="1"/>
    <col min="3581" max="3831" width="8.85546875" style="45"/>
    <col min="3832" max="3832" width="4.28515625" style="45" customWidth="1"/>
    <col min="3833" max="3833" width="45.85546875" style="45" customWidth="1"/>
    <col min="3834" max="3834" width="23.85546875" style="45" customWidth="1"/>
    <col min="3835" max="3835" width="73.42578125" style="45" customWidth="1"/>
    <col min="3836" max="3836" width="59.28515625" style="45" customWidth="1"/>
    <col min="3837" max="4087" width="8.85546875" style="45"/>
    <col min="4088" max="4088" width="4.28515625" style="45" customWidth="1"/>
    <col min="4089" max="4089" width="45.85546875" style="45" customWidth="1"/>
    <col min="4090" max="4090" width="23.85546875" style="45" customWidth="1"/>
    <col min="4091" max="4091" width="73.42578125" style="45" customWidth="1"/>
    <col min="4092" max="4092" width="59.28515625" style="45" customWidth="1"/>
    <col min="4093" max="4343" width="8.85546875" style="45"/>
    <col min="4344" max="4344" width="4.28515625" style="45" customWidth="1"/>
    <col min="4345" max="4345" width="45.85546875" style="45" customWidth="1"/>
    <col min="4346" max="4346" width="23.85546875" style="45" customWidth="1"/>
    <col min="4347" max="4347" width="73.42578125" style="45" customWidth="1"/>
    <col min="4348" max="4348" width="59.28515625" style="45" customWidth="1"/>
    <col min="4349" max="4599" width="8.85546875" style="45"/>
    <col min="4600" max="4600" width="4.28515625" style="45" customWidth="1"/>
    <col min="4601" max="4601" width="45.85546875" style="45" customWidth="1"/>
    <col min="4602" max="4602" width="23.85546875" style="45" customWidth="1"/>
    <col min="4603" max="4603" width="73.42578125" style="45" customWidth="1"/>
    <col min="4604" max="4604" width="59.28515625" style="45" customWidth="1"/>
    <col min="4605" max="4855" width="8.85546875" style="45"/>
    <col min="4856" max="4856" width="4.28515625" style="45" customWidth="1"/>
    <col min="4857" max="4857" width="45.85546875" style="45" customWidth="1"/>
    <col min="4858" max="4858" width="23.85546875" style="45" customWidth="1"/>
    <col min="4859" max="4859" width="73.42578125" style="45" customWidth="1"/>
    <col min="4860" max="4860" width="59.28515625" style="45" customWidth="1"/>
    <col min="4861" max="5111" width="8.85546875" style="45"/>
    <col min="5112" max="5112" width="4.28515625" style="45" customWidth="1"/>
    <col min="5113" max="5113" width="45.85546875" style="45" customWidth="1"/>
    <col min="5114" max="5114" width="23.85546875" style="45" customWidth="1"/>
    <col min="5115" max="5115" width="73.42578125" style="45" customWidth="1"/>
    <col min="5116" max="5116" width="59.28515625" style="45" customWidth="1"/>
    <col min="5117" max="5367" width="8.85546875" style="45"/>
    <col min="5368" max="5368" width="4.28515625" style="45" customWidth="1"/>
    <col min="5369" max="5369" width="45.85546875" style="45" customWidth="1"/>
    <col min="5370" max="5370" width="23.85546875" style="45" customWidth="1"/>
    <col min="5371" max="5371" width="73.42578125" style="45" customWidth="1"/>
    <col min="5372" max="5372" width="59.28515625" style="45" customWidth="1"/>
    <col min="5373" max="5623" width="8.85546875" style="45"/>
    <col min="5624" max="5624" width="4.28515625" style="45" customWidth="1"/>
    <col min="5625" max="5625" width="45.85546875" style="45" customWidth="1"/>
    <col min="5626" max="5626" width="23.85546875" style="45" customWidth="1"/>
    <col min="5627" max="5627" width="73.42578125" style="45" customWidth="1"/>
    <col min="5628" max="5628" width="59.28515625" style="45" customWidth="1"/>
    <col min="5629" max="5879" width="8.85546875" style="45"/>
    <col min="5880" max="5880" width="4.28515625" style="45" customWidth="1"/>
    <col min="5881" max="5881" width="45.85546875" style="45" customWidth="1"/>
    <col min="5882" max="5882" width="23.85546875" style="45" customWidth="1"/>
    <col min="5883" max="5883" width="73.42578125" style="45" customWidth="1"/>
    <col min="5884" max="5884" width="59.28515625" style="45" customWidth="1"/>
    <col min="5885" max="6135" width="8.85546875" style="45"/>
    <col min="6136" max="6136" width="4.28515625" style="45" customWidth="1"/>
    <col min="6137" max="6137" width="45.85546875" style="45" customWidth="1"/>
    <col min="6138" max="6138" width="23.85546875" style="45" customWidth="1"/>
    <col min="6139" max="6139" width="73.42578125" style="45" customWidth="1"/>
    <col min="6140" max="6140" width="59.28515625" style="45" customWidth="1"/>
    <col min="6141" max="6391" width="8.85546875" style="45"/>
    <col min="6392" max="6392" width="4.28515625" style="45" customWidth="1"/>
    <col min="6393" max="6393" width="45.85546875" style="45" customWidth="1"/>
    <col min="6394" max="6394" width="23.85546875" style="45" customWidth="1"/>
    <col min="6395" max="6395" width="73.42578125" style="45" customWidth="1"/>
    <col min="6396" max="6396" width="59.28515625" style="45" customWidth="1"/>
    <col min="6397" max="6647" width="8.85546875" style="45"/>
    <col min="6648" max="6648" width="4.28515625" style="45" customWidth="1"/>
    <col min="6649" max="6649" width="45.85546875" style="45" customWidth="1"/>
    <col min="6650" max="6650" width="23.85546875" style="45" customWidth="1"/>
    <col min="6651" max="6651" width="73.42578125" style="45" customWidth="1"/>
    <col min="6652" max="6652" width="59.28515625" style="45" customWidth="1"/>
    <col min="6653" max="6903" width="8.85546875" style="45"/>
    <col min="6904" max="6904" width="4.28515625" style="45" customWidth="1"/>
    <col min="6905" max="6905" width="45.85546875" style="45" customWidth="1"/>
    <col min="6906" max="6906" width="23.85546875" style="45" customWidth="1"/>
    <col min="6907" max="6907" width="73.42578125" style="45" customWidth="1"/>
    <col min="6908" max="6908" width="59.28515625" style="45" customWidth="1"/>
    <col min="6909" max="7159" width="8.85546875" style="45"/>
    <col min="7160" max="7160" width="4.28515625" style="45" customWidth="1"/>
    <col min="7161" max="7161" width="45.85546875" style="45" customWidth="1"/>
    <col min="7162" max="7162" width="23.85546875" style="45" customWidth="1"/>
    <col min="7163" max="7163" width="73.42578125" style="45" customWidth="1"/>
    <col min="7164" max="7164" width="59.28515625" style="45" customWidth="1"/>
    <col min="7165" max="7415" width="8.85546875" style="45"/>
    <col min="7416" max="7416" width="4.28515625" style="45" customWidth="1"/>
    <col min="7417" max="7417" width="45.85546875" style="45" customWidth="1"/>
    <col min="7418" max="7418" width="23.85546875" style="45" customWidth="1"/>
    <col min="7419" max="7419" width="73.42578125" style="45" customWidth="1"/>
    <col min="7420" max="7420" width="59.28515625" style="45" customWidth="1"/>
    <col min="7421" max="7671" width="8.85546875" style="45"/>
    <col min="7672" max="7672" width="4.28515625" style="45" customWidth="1"/>
    <col min="7673" max="7673" width="45.85546875" style="45" customWidth="1"/>
    <col min="7674" max="7674" width="23.85546875" style="45" customWidth="1"/>
    <col min="7675" max="7675" width="73.42578125" style="45" customWidth="1"/>
    <col min="7676" max="7676" width="59.28515625" style="45" customWidth="1"/>
    <col min="7677" max="7927" width="8.85546875" style="45"/>
    <col min="7928" max="7928" width="4.28515625" style="45" customWidth="1"/>
    <col min="7929" max="7929" width="45.85546875" style="45" customWidth="1"/>
    <col min="7930" max="7930" width="23.85546875" style="45" customWidth="1"/>
    <col min="7931" max="7931" width="73.42578125" style="45" customWidth="1"/>
    <col min="7932" max="7932" width="59.28515625" style="45" customWidth="1"/>
    <col min="7933" max="8183" width="8.85546875" style="45"/>
    <col min="8184" max="8184" width="4.28515625" style="45" customWidth="1"/>
    <col min="8185" max="8185" width="45.85546875" style="45" customWidth="1"/>
    <col min="8186" max="8186" width="23.85546875" style="45" customWidth="1"/>
    <col min="8187" max="8187" width="73.42578125" style="45" customWidth="1"/>
    <col min="8188" max="8188" width="59.28515625" style="45" customWidth="1"/>
    <col min="8189" max="8439" width="8.85546875" style="45"/>
    <col min="8440" max="8440" width="4.28515625" style="45" customWidth="1"/>
    <col min="8441" max="8441" width="45.85546875" style="45" customWidth="1"/>
    <col min="8442" max="8442" width="23.85546875" style="45" customWidth="1"/>
    <col min="8443" max="8443" width="73.42578125" style="45" customWidth="1"/>
    <col min="8444" max="8444" width="59.28515625" style="45" customWidth="1"/>
    <col min="8445" max="8695" width="8.85546875" style="45"/>
    <col min="8696" max="8696" width="4.28515625" style="45" customWidth="1"/>
    <col min="8697" max="8697" width="45.85546875" style="45" customWidth="1"/>
    <col min="8698" max="8698" width="23.85546875" style="45" customWidth="1"/>
    <col min="8699" max="8699" width="73.42578125" style="45" customWidth="1"/>
    <col min="8700" max="8700" width="59.28515625" style="45" customWidth="1"/>
    <col min="8701" max="8951" width="8.85546875" style="45"/>
    <col min="8952" max="8952" width="4.28515625" style="45" customWidth="1"/>
    <col min="8953" max="8953" width="45.85546875" style="45" customWidth="1"/>
    <col min="8954" max="8954" width="23.85546875" style="45" customWidth="1"/>
    <col min="8955" max="8955" width="73.42578125" style="45" customWidth="1"/>
    <col min="8956" max="8956" width="59.28515625" style="45" customWidth="1"/>
    <col min="8957" max="9207" width="8.85546875" style="45"/>
    <col min="9208" max="9208" width="4.28515625" style="45" customWidth="1"/>
    <col min="9209" max="9209" width="45.85546875" style="45" customWidth="1"/>
    <col min="9210" max="9210" width="23.85546875" style="45" customWidth="1"/>
    <col min="9211" max="9211" width="73.42578125" style="45" customWidth="1"/>
    <col min="9212" max="9212" width="59.28515625" style="45" customWidth="1"/>
    <col min="9213" max="9463" width="8.85546875" style="45"/>
    <col min="9464" max="9464" width="4.28515625" style="45" customWidth="1"/>
    <col min="9465" max="9465" width="45.85546875" style="45" customWidth="1"/>
    <col min="9466" max="9466" width="23.85546875" style="45" customWidth="1"/>
    <col min="9467" max="9467" width="73.42578125" style="45" customWidth="1"/>
    <col min="9468" max="9468" width="59.28515625" style="45" customWidth="1"/>
    <col min="9469" max="9719" width="8.85546875" style="45"/>
    <col min="9720" max="9720" width="4.28515625" style="45" customWidth="1"/>
    <col min="9721" max="9721" width="45.85546875" style="45" customWidth="1"/>
    <col min="9722" max="9722" width="23.85546875" style="45" customWidth="1"/>
    <col min="9723" max="9723" width="73.42578125" style="45" customWidth="1"/>
    <col min="9724" max="9724" width="59.28515625" style="45" customWidth="1"/>
    <col min="9725" max="9975" width="8.85546875" style="45"/>
    <col min="9976" max="9976" width="4.28515625" style="45" customWidth="1"/>
    <col min="9977" max="9977" width="45.85546875" style="45" customWidth="1"/>
    <col min="9978" max="9978" width="23.85546875" style="45" customWidth="1"/>
    <col min="9979" max="9979" width="73.42578125" style="45" customWidth="1"/>
    <col min="9980" max="9980" width="59.28515625" style="45" customWidth="1"/>
    <col min="9981" max="10231" width="8.85546875" style="45"/>
    <col min="10232" max="10232" width="4.28515625" style="45" customWidth="1"/>
    <col min="10233" max="10233" width="45.85546875" style="45" customWidth="1"/>
    <col min="10234" max="10234" width="23.85546875" style="45" customWidth="1"/>
    <col min="10235" max="10235" width="73.42578125" style="45" customWidth="1"/>
    <col min="10236" max="10236" width="59.28515625" style="45" customWidth="1"/>
    <col min="10237" max="10487" width="8.85546875" style="45"/>
    <col min="10488" max="10488" width="4.28515625" style="45" customWidth="1"/>
    <col min="10489" max="10489" width="45.85546875" style="45" customWidth="1"/>
    <col min="10490" max="10490" width="23.85546875" style="45" customWidth="1"/>
    <col min="10491" max="10491" width="73.42578125" style="45" customWidth="1"/>
    <col min="10492" max="10492" width="59.28515625" style="45" customWidth="1"/>
    <col min="10493" max="10743" width="8.85546875" style="45"/>
    <col min="10744" max="10744" width="4.28515625" style="45" customWidth="1"/>
    <col min="10745" max="10745" width="45.85546875" style="45" customWidth="1"/>
    <col min="10746" max="10746" width="23.85546875" style="45" customWidth="1"/>
    <col min="10747" max="10747" width="73.42578125" style="45" customWidth="1"/>
    <col min="10748" max="10748" width="59.28515625" style="45" customWidth="1"/>
    <col min="10749" max="10999" width="8.85546875" style="45"/>
    <col min="11000" max="11000" width="4.28515625" style="45" customWidth="1"/>
    <col min="11001" max="11001" width="45.85546875" style="45" customWidth="1"/>
    <col min="11002" max="11002" width="23.85546875" style="45" customWidth="1"/>
    <col min="11003" max="11003" width="73.42578125" style="45" customWidth="1"/>
    <col min="11004" max="11004" width="59.28515625" style="45" customWidth="1"/>
    <col min="11005" max="11255" width="8.85546875" style="45"/>
    <col min="11256" max="11256" width="4.28515625" style="45" customWidth="1"/>
    <col min="11257" max="11257" width="45.85546875" style="45" customWidth="1"/>
    <col min="11258" max="11258" width="23.85546875" style="45" customWidth="1"/>
    <col min="11259" max="11259" width="73.42578125" style="45" customWidth="1"/>
    <col min="11260" max="11260" width="59.28515625" style="45" customWidth="1"/>
    <col min="11261" max="11511" width="8.85546875" style="45"/>
    <col min="11512" max="11512" width="4.28515625" style="45" customWidth="1"/>
    <col min="11513" max="11513" width="45.85546875" style="45" customWidth="1"/>
    <col min="11514" max="11514" width="23.85546875" style="45" customWidth="1"/>
    <col min="11515" max="11515" width="73.42578125" style="45" customWidth="1"/>
    <col min="11516" max="11516" width="59.28515625" style="45" customWidth="1"/>
    <col min="11517" max="11767" width="8.85546875" style="45"/>
    <col min="11768" max="11768" width="4.28515625" style="45" customWidth="1"/>
    <col min="11769" max="11769" width="45.85546875" style="45" customWidth="1"/>
    <col min="11770" max="11770" width="23.85546875" style="45" customWidth="1"/>
    <col min="11771" max="11771" width="73.42578125" style="45" customWidth="1"/>
    <col min="11772" max="11772" width="59.28515625" style="45" customWidth="1"/>
    <col min="11773" max="12023" width="8.85546875" style="45"/>
    <col min="12024" max="12024" width="4.28515625" style="45" customWidth="1"/>
    <col min="12025" max="12025" width="45.85546875" style="45" customWidth="1"/>
    <col min="12026" max="12026" width="23.85546875" style="45" customWidth="1"/>
    <col min="12027" max="12027" width="73.42578125" style="45" customWidth="1"/>
    <col min="12028" max="12028" width="59.28515625" style="45" customWidth="1"/>
    <col min="12029" max="12279" width="8.85546875" style="45"/>
    <col min="12280" max="12280" width="4.28515625" style="45" customWidth="1"/>
    <col min="12281" max="12281" width="45.85546875" style="45" customWidth="1"/>
    <col min="12282" max="12282" width="23.85546875" style="45" customWidth="1"/>
    <col min="12283" max="12283" width="73.42578125" style="45" customWidth="1"/>
    <col min="12284" max="12284" width="59.28515625" style="45" customWidth="1"/>
    <col min="12285" max="12535" width="8.85546875" style="45"/>
    <col min="12536" max="12536" width="4.28515625" style="45" customWidth="1"/>
    <col min="12537" max="12537" width="45.85546875" style="45" customWidth="1"/>
    <col min="12538" max="12538" width="23.85546875" style="45" customWidth="1"/>
    <col min="12539" max="12539" width="73.42578125" style="45" customWidth="1"/>
    <col min="12540" max="12540" width="59.28515625" style="45" customWidth="1"/>
    <col min="12541" max="12791" width="8.85546875" style="45"/>
    <col min="12792" max="12792" width="4.28515625" style="45" customWidth="1"/>
    <col min="12793" max="12793" width="45.85546875" style="45" customWidth="1"/>
    <col min="12794" max="12794" width="23.85546875" style="45" customWidth="1"/>
    <col min="12795" max="12795" width="73.42578125" style="45" customWidth="1"/>
    <col min="12796" max="12796" width="59.28515625" style="45" customWidth="1"/>
    <col min="12797" max="13047" width="8.85546875" style="45"/>
    <col min="13048" max="13048" width="4.28515625" style="45" customWidth="1"/>
    <col min="13049" max="13049" width="45.85546875" style="45" customWidth="1"/>
    <col min="13050" max="13050" width="23.85546875" style="45" customWidth="1"/>
    <col min="13051" max="13051" width="73.42578125" style="45" customWidth="1"/>
    <col min="13052" max="13052" width="59.28515625" style="45" customWidth="1"/>
    <col min="13053" max="13303" width="8.85546875" style="45"/>
    <col min="13304" max="13304" width="4.28515625" style="45" customWidth="1"/>
    <col min="13305" max="13305" width="45.85546875" style="45" customWidth="1"/>
    <col min="13306" max="13306" width="23.85546875" style="45" customWidth="1"/>
    <col min="13307" max="13307" width="73.42578125" style="45" customWidth="1"/>
    <col min="13308" max="13308" width="59.28515625" style="45" customWidth="1"/>
    <col min="13309" max="13559" width="8.85546875" style="45"/>
    <col min="13560" max="13560" width="4.28515625" style="45" customWidth="1"/>
    <col min="13561" max="13561" width="45.85546875" style="45" customWidth="1"/>
    <col min="13562" max="13562" width="23.85546875" style="45" customWidth="1"/>
    <col min="13563" max="13563" width="73.42578125" style="45" customWidth="1"/>
    <col min="13564" max="13564" width="59.28515625" style="45" customWidth="1"/>
    <col min="13565" max="13815" width="8.85546875" style="45"/>
    <col min="13816" max="13816" width="4.28515625" style="45" customWidth="1"/>
    <col min="13817" max="13817" width="45.85546875" style="45" customWidth="1"/>
    <col min="13818" max="13818" width="23.85546875" style="45" customWidth="1"/>
    <col min="13819" max="13819" width="73.42578125" style="45" customWidth="1"/>
    <col min="13820" max="13820" width="59.28515625" style="45" customWidth="1"/>
    <col min="13821" max="14071" width="8.85546875" style="45"/>
    <col min="14072" max="14072" width="4.28515625" style="45" customWidth="1"/>
    <col min="14073" max="14073" width="45.85546875" style="45" customWidth="1"/>
    <col min="14074" max="14074" width="23.85546875" style="45" customWidth="1"/>
    <col min="14075" max="14075" width="73.42578125" style="45" customWidth="1"/>
    <col min="14076" max="14076" width="59.28515625" style="45" customWidth="1"/>
    <col min="14077" max="14327" width="8.85546875" style="45"/>
    <col min="14328" max="14328" width="4.28515625" style="45" customWidth="1"/>
    <col min="14329" max="14329" width="45.85546875" style="45" customWidth="1"/>
    <col min="14330" max="14330" width="23.85546875" style="45" customWidth="1"/>
    <col min="14331" max="14331" width="73.42578125" style="45" customWidth="1"/>
    <col min="14332" max="14332" width="59.28515625" style="45" customWidth="1"/>
    <col min="14333" max="14583" width="8.85546875" style="45"/>
    <col min="14584" max="14584" width="4.28515625" style="45" customWidth="1"/>
    <col min="14585" max="14585" width="45.85546875" style="45" customWidth="1"/>
    <col min="14586" max="14586" width="23.85546875" style="45" customWidth="1"/>
    <col min="14587" max="14587" width="73.42578125" style="45" customWidth="1"/>
    <col min="14588" max="14588" width="59.28515625" style="45" customWidth="1"/>
    <col min="14589" max="14839" width="8.85546875" style="45"/>
    <col min="14840" max="14840" width="4.28515625" style="45" customWidth="1"/>
    <col min="14841" max="14841" width="45.85546875" style="45" customWidth="1"/>
    <col min="14842" max="14842" width="23.85546875" style="45" customWidth="1"/>
    <col min="14843" max="14843" width="73.42578125" style="45" customWidth="1"/>
    <col min="14844" max="14844" width="59.28515625" style="45" customWidth="1"/>
    <col min="14845" max="15095" width="8.85546875" style="45"/>
    <col min="15096" max="15096" width="4.28515625" style="45" customWidth="1"/>
    <col min="15097" max="15097" width="45.85546875" style="45" customWidth="1"/>
    <col min="15098" max="15098" width="23.85546875" style="45" customWidth="1"/>
    <col min="15099" max="15099" width="73.42578125" style="45" customWidth="1"/>
    <col min="15100" max="15100" width="59.28515625" style="45" customWidth="1"/>
    <col min="15101" max="15351" width="8.85546875" style="45"/>
    <col min="15352" max="15352" width="4.28515625" style="45" customWidth="1"/>
    <col min="15353" max="15353" width="45.85546875" style="45" customWidth="1"/>
    <col min="15354" max="15354" width="23.85546875" style="45" customWidth="1"/>
    <col min="15355" max="15355" width="73.42578125" style="45" customWidth="1"/>
    <col min="15356" max="15356" width="59.28515625" style="45" customWidth="1"/>
    <col min="15357" max="15607" width="8.85546875" style="45"/>
    <col min="15608" max="15608" width="4.28515625" style="45" customWidth="1"/>
    <col min="15609" max="15609" width="45.85546875" style="45" customWidth="1"/>
    <col min="15610" max="15610" width="23.85546875" style="45" customWidth="1"/>
    <col min="15611" max="15611" width="73.42578125" style="45" customWidth="1"/>
    <col min="15612" max="15612" width="59.28515625" style="45" customWidth="1"/>
    <col min="15613" max="15863" width="8.85546875" style="45"/>
    <col min="15864" max="15864" width="4.28515625" style="45" customWidth="1"/>
    <col min="15865" max="15865" width="45.85546875" style="45" customWidth="1"/>
    <col min="15866" max="15866" width="23.85546875" style="45" customWidth="1"/>
    <col min="15867" max="15867" width="73.42578125" style="45" customWidth="1"/>
    <col min="15868" max="15868" width="59.28515625" style="45" customWidth="1"/>
    <col min="15869" max="16119" width="8.85546875" style="45"/>
    <col min="16120" max="16120" width="4.28515625" style="45" customWidth="1"/>
    <col min="16121" max="16121" width="45.85546875" style="45" customWidth="1"/>
    <col min="16122" max="16122" width="23.85546875" style="45" customWidth="1"/>
    <col min="16123" max="16123" width="73.42578125" style="45" customWidth="1"/>
    <col min="16124" max="16124" width="59.28515625" style="45" customWidth="1"/>
    <col min="16125" max="16379" width="8.85546875" style="45"/>
    <col min="16380" max="16384" width="8.85546875" style="45" customWidth="1"/>
  </cols>
  <sheetData>
    <row r="1" spans="1:8" s="37" customFormat="1" ht="15" customHeight="1" thickBot="1" x14ac:dyDescent="0.25">
      <c r="B1" s="127"/>
      <c r="C1" s="127"/>
      <c r="D1" s="127"/>
      <c r="E1" s="127"/>
      <c r="F1" s="38"/>
      <c r="H1" s="120"/>
    </row>
    <row r="2" spans="1:8" s="37" customFormat="1" ht="17.25" customHeight="1" x14ac:dyDescent="0.2">
      <c r="B2" s="23"/>
      <c r="C2" s="24"/>
      <c r="D2" s="24"/>
      <c r="E2" s="24"/>
      <c r="F2" s="126" t="s">
        <v>101</v>
      </c>
      <c r="H2" s="120"/>
    </row>
    <row r="3" spans="1:8" s="37" customFormat="1" ht="32.25" customHeight="1" x14ac:dyDescent="0.35">
      <c r="B3" s="25"/>
      <c r="C3" s="63" t="s">
        <v>102</v>
      </c>
      <c r="D3" s="64"/>
      <c r="E3" s="65"/>
      <c r="F3" s="66" t="s">
        <v>29</v>
      </c>
      <c r="H3" s="120"/>
    </row>
    <row r="4" spans="1:8" s="37" customFormat="1" ht="12" customHeight="1" x14ac:dyDescent="0.2">
      <c r="B4" s="28"/>
      <c r="C4" s="29"/>
      <c r="D4" s="27"/>
      <c r="E4" s="27"/>
      <c r="F4" s="30"/>
      <c r="H4" s="120"/>
    </row>
    <row r="5" spans="1:8" s="37" customFormat="1" ht="63" customHeight="1" x14ac:dyDescent="0.2">
      <c r="B5" s="159" t="s">
        <v>57</v>
      </c>
      <c r="C5" s="160"/>
      <c r="D5" s="160"/>
      <c r="E5" s="160"/>
      <c r="F5" s="161"/>
      <c r="H5" s="120"/>
    </row>
    <row r="6" spans="1:8" s="37" customFormat="1" ht="16.5" customHeight="1" thickBot="1" x14ac:dyDescent="0.25">
      <c r="B6" s="31"/>
      <c r="C6" s="32"/>
      <c r="D6" s="33"/>
      <c r="E6" s="34"/>
      <c r="F6" s="35"/>
      <c r="H6" s="120"/>
    </row>
    <row r="7" spans="1:8" s="43" customFormat="1" ht="14.25" customHeight="1" x14ac:dyDescent="0.2">
      <c r="A7" s="39"/>
      <c r="B7" s="40"/>
      <c r="C7" s="41"/>
      <c r="D7" s="42"/>
      <c r="E7" s="42"/>
      <c r="F7" s="42"/>
      <c r="G7" s="40"/>
      <c r="H7" s="121"/>
    </row>
    <row r="8" spans="1:8" s="37" customFormat="1" ht="30" customHeight="1" x14ac:dyDescent="0.2">
      <c r="B8" s="151" t="s">
        <v>55</v>
      </c>
      <c r="C8" s="152"/>
      <c r="D8" s="148" t="s">
        <v>18</v>
      </c>
      <c r="E8" s="149"/>
      <c r="F8" s="150"/>
      <c r="H8" s="120"/>
    </row>
    <row r="9" spans="1:8" s="37" customFormat="1" ht="30" customHeight="1" x14ac:dyDescent="0.2">
      <c r="B9" s="151" t="s">
        <v>56</v>
      </c>
      <c r="C9" s="152"/>
      <c r="D9" s="148" t="s">
        <v>18</v>
      </c>
      <c r="E9" s="149"/>
      <c r="F9" s="150"/>
      <c r="H9" s="120"/>
    </row>
    <row r="10" spans="1:8" s="37" customFormat="1" ht="30" customHeight="1" x14ac:dyDescent="0.2">
      <c r="B10" s="151" t="s">
        <v>37</v>
      </c>
      <c r="C10" s="152"/>
      <c r="D10" s="148" t="s">
        <v>18</v>
      </c>
      <c r="E10" s="149"/>
      <c r="F10" s="150"/>
      <c r="H10" s="120"/>
    </row>
    <row r="11" spans="1:8" s="37" customFormat="1" x14ac:dyDescent="0.2">
      <c r="A11" s="27"/>
      <c r="B11" s="26"/>
      <c r="C11" s="27"/>
      <c r="H11" s="120"/>
    </row>
    <row r="12" spans="1:8" s="37" customFormat="1" ht="23.25" customHeight="1" x14ac:dyDescent="0.2">
      <c r="B12" s="153" t="s">
        <v>16</v>
      </c>
      <c r="C12" s="154"/>
      <c r="D12" s="36" t="s">
        <v>4</v>
      </c>
      <c r="E12" s="36" t="s">
        <v>17</v>
      </c>
      <c r="F12" s="36" t="s">
        <v>3</v>
      </c>
      <c r="H12" s="120"/>
    </row>
    <row r="13" spans="1:8" s="37" customFormat="1" ht="27" customHeight="1" x14ac:dyDescent="0.2">
      <c r="B13" s="155"/>
      <c r="C13" s="156"/>
      <c r="D13" s="84"/>
      <c r="E13" s="85" t="s">
        <v>1</v>
      </c>
      <c r="F13" s="83" t="s">
        <v>32</v>
      </c>
      <c r="H13" s="120"/>
    </row>
    <row r="14" spans="1:8" s="37" customFormat="1" ht="27" customHeight="1" x14ac:dyDescent="0.2">
      <c r="B14" s="155"/>
      <c r="C14" s="156"/>
      <c r="D14" s="86"/>
      <c r="E14" s="87" t="s">
        <v>2</v>
      </c>
      <c r="F14" s="83" t="s">
        <v>33</v>
      </c>
      <c r="H14" s="120"/>
    </row>
    <row r="15" spans="1:8" s="37" customFormat="1" ht="27" customHeight="1" x14ac:dyDescent="0.2">
      <c r="B15" s="155"/>
      <c r="C15" s="156"/>
      <c r="D15" s="88"/>
      <c r="E15" s="87" t="s">
        <v>58</v>
      </c>
      <c r="F15" s="83" t="s">
        <v>34</v>
      </c>
      <c r="H15" s="120"/>
    </row>
    <row r="16" spans="1:8" s="37" customFormat="1" ht="27" customHeight="1" x14ac:dyDescent="0.2">
      <c r="B16" s="155"/>
      <c r="C16" s="156"/>
      <c r="D16" s="89"/>
      <c r="E16" s="87" t="s">
        <v>20</v>
      </c>
      <c r="F16" s="83" t="s">
        <v>103</v>
      </c>
      <c r="H16" s="120"/>
    </row>
    <row r="17" spans="1:8" s="37" customFormat="1" ht="27" customHeight="1" x14ac:dyDescent="0.2">
      <c r="B17" s="157"/>
      <c r="C17" s="158"/>
      <c r="D17" s="90"/>
      <c r="E17" s="87" t="s">
        <v>31</v>
      </c>
      <c r="F17" s="83" t="s">
        <v>38</v>
      </c>
      <c r="H17" s="120"/>
    </row>
    <row r="18" spans="1:8" s="37" customFormat="1" ht="27" customHeight="1" x14ac:dyDescent="0.2">
      <c r="A18" s="27"/>
      <c r="B18" s="26"/>
      <c r="C18" s="27"/>
      <c r="H18" s="120"/>
    </row>
    <row r="19" spans="1:8" s="58" customFormat="1" ht="48.75" customHeight="1" x14ac:dyDescent="0.25">
      <c r="B19" s="139" t="s">
        <v>39</v>
      </c>
      <c r="C19" s="140"/>
      <c r="D19" s="61" t="s">
        <v>0</v>
      </c>
      <c r="E19" s="135" t="s">
        <v>51</v>
      </c>
      <c r="F19" s="135"/>
      <c r="H19" s="122"/>
    </row>
    <row r="20" spans="1:8" s="44" customFormat="1" ht="40.5" customHeight="1" x14ac:dyDescent="0.2">
      <c r="B20" s="59">
        <v>1.1000000000000001</v>
      </c>
      <c r="C20" s="60" t="s">
        <v>90</v>
      </c>
      <c r="D20" s="123" t="s">
        <v>11</v>
      </c>
      <c r="E20" s="128" t="s">
        <v>18</v>
      </c>
      <c r="F20" s="128"/>
      <c r="H20" s="118"/>
    </row>
    <row r="21" spans="1:8" ht="47.25" customHeight="1" x14ac:dyDescent="0.2">
      <c r="B21" s="59">
        <v>1.2</v>
      </c>
      <c r="C21" s="60" t="s">
        <v>96</v>
      </c>
      <c r="D21" s="123" t="s">
        <v>11</v>
      </c>
      <c r="E21" s="128" t="s">
        <v>18</v>
      </c>
      <c r="F21" s="128"/>
    </row>
    <row r="22" spans="1:8" ht="57" customHeight="1" x14ac:dyDescent="0.2">
      <c r="B22" s="59">
        <v>1.3</v>
      </c>
      <c r="C22" s="60" t="s">
        <v>93</v>
      </c>
      <c r="D22" s="123" t="s">
        <v>11</v>
      </c>
      <c r="E22" s="128" t="s">
        <v>18</v>
      </c>
      <c r="F22" s="128"/>
    </row>
    <row r="23" spans="1:8" s="44" customFormat="1" ht="38.25" customHeight="1" x14ac:dyDescent="0.2">
      <c r="B23" s="132" t="s">
        <v>40</v>
      </c>
      <c r="C23" s="133"/>
      <c r="D23" s="134" t="str">
        <f>'QA calx - ignore'!C7</f>
        <v/>
      </c>
      <c r="E23" s="134"/>
      <c r="F23" s="134"/>
      <c r="H23" s="118"/>
    </row>
    <row r="24" spans="1:8" s="44" customFormat="1" ht="38.25" customHeight="1" x14ac:dyDescent="0.2">
      <c r="B24" s="132" t="s">
        <v>10</v>
      </c>
      <c r="C24" s="133"/>
      <c r="D24" s="131" t="s">
        <v>18</v>
      </c>
      <c r="E24" s="131"/>
      <c r="F24" s="131"/>
      <c r="H24" s="118"/>
    </row>
    <row r="25" spans="1:8" s="37" customFormat="1" x14ac:dyDescent="0.2">
      <c r="A25" s="27"/>
      <c r="B25" s="26"/>
      <c r="C25" s="27"/>
      <c r="H25" s="120"/>
    </row>
    <row r="26" spans="1:8" s="58" customFormat="1" ht="48.75" customHeight="1" x14ac:dyDescent="0.25">
      <c r="B26" s="139" t="s">
        <v>60</v>
      </c>
      <c r="C26" s="140"/>
      <c r="D26" s="61" t="s">
        <v>0</v>
      </c>
      <c r="E26" s="135" t="s">
        <v>51</v>
      </c>
      <c r="F26" s="135"/>
      <c r="H26" s="122"/>
    </row>
    <row r="27" spans="1:8" s="44" customFormat="1" ht="72" customHeight="1" x14ac:dyDescent="0.2">
      <c r="B27" s="59">
        <v>2.1</v>
      </c>
      <c r="C27" s="60" t="s">
        <v>92</v>
      </c>
      <c r="D27" s="123" t="s">
        <v>11</v>
      </c>
      <c r="E27" s="128" t="s">
        <v>18</v>
      </c>
      <c r="F27" s="128"/>
      <c r="H27" s="118"/>
    </row>
    <row r="28" spans="1:8" s="44" customFormat="1" ht="51" customHeight="1" x14ac:dyDescent="0.2">
      <c r="B28" s="59">
        <v>2.2000000000000002</v>
      </c>
      <c r="C28" s="60" t="s">
        <v>59</v>
      </c>
      <c r="D28" s="123" t="s">
        <v>11</v>
      </c>
      <c r="E28" s="128" t="s">
        <v>18</v>
      </c>
      <c r="F28" s="128"/>
      <c r="H28" s="118"/>
    </row>
    <row r="29" spans="1:8" s="44" customFormat="1" ht="60" customHeight="1" x14ac:dyDescent="0.2">
      <c r="B29" s="59">
        <v>2.2999999999999998</v>
      </c>
      <c r="C29" s="60" t="s">
        <v>84</v>
      </c>
      <c r="D29" s="123" t="s">
        <v>11</v>
      </c>
      <c r="E29" s="128" t="s">
        <v>18</v>
      </c>
      <c r="F29" s="128"/>
      <c r="H29" s="118"/>
    </row>
    <row r="30" spans="1:8" s="44" customFormat="1" ht="46.5" customHeight="1" x14ac:dyDescent="0.2">
      <c r="B30" s="59">
        <v>2.4</v>
      </c>
      <c r="C30" s="60" t="s">
        <v>91</v>
      </c>
      <c r="D30" s="123" t="s">
        <v>11</v>
      </c>
      <c r="E30" s="128" t="s">
        <v>18</v>
      </c>
      <c r="F30" s="128"/>
      <c r="H30" s="118"/>
    </row>
    <row r="31" spans="1:8" s="44" customFormat="1" ht="51" customHeight="1" x14ac:dyDescent="0.2">
      <c r="B31" s="59">
        <v>2.5</v>
      </c>
      <c r="C31" s="60" t="s">
        <v>28</v>
      </c>
      <c r="D31" s="123" t="s">
        <v>11</v>
      </c>
      <c r="E31" s="128" t="s">
        <v>18</v>
      </c>
      <c r="F31" s="128"/>
      <c r="H31" s="118"/>
    </row>
    <row r="32" spans="1:8" s="44" customFormat="1" ht="38.25" customHeight="1" x14ac:dyDescent="0.2">
      <c r="B32" s="132" t="s">
        <v>40</v>
      </c>
      <c r="C32" s="133"/>
      <c r="D32" s="134" t="str">
        <f>'QA calx - ignore'!C15</f>
        <v/>
      </c>
      <c r="E32" s="134"/>
      <c r="F32" s="134"/>
      <c r="H32" s="118"/>
    </row>
    <row r="33" spans="1:8" s="44" customFormat="1" ht="38.25" customHeight="1" x14ac:dyDescent="0.2">
      <c r="B33" s="132" t="s">
        <v>10</v>
      </c>
      <c r="C33" s="133"/>
      <c r="D33" s="131" t="s">
        <v>18</v>
      </c>
      <c r="E33" s="131"/>
      <c r="F33" s="131"/>
      <c r="H33" s="118"/>
    </row>
    <row r="34" spans="1:8" s="37" customFormat="1" x14ac:dyDescent="0.2">
      <c r="A34" s="27"/>
      <c r="B34" s="26"/>
      <c r="C34" s="46"/>
      <c r="D34" s="47"/>
      <c r="E34" s="47"/>
      <c r="H34" s="120"/>
    </row>
    <row r="35" spans="1:8" s="58" customFormat="1" ht="48.75" customHeight="1" x14ac:dyDescent="0.25">
      <c r="B35" s="139" t="s">
        <v>76</v>
      </c>
      <c r="C35" s="140"/>
      <c r="D35" s="61" t="s">
        <v>0</v>
      </c>
      <c r="E35" s="135" t="s">
        <v>51</v>
      </c>
      <c r="F35" s="135"/>
      <c r="H35" s="122"/>
    </row>
    <row r="36" spans="1:8" s="44" customFormat="1" ht="48" customHeight="1" x14ac:dyDescent="0.2">
      <c r="B36" s="59">
        <v>3.1</v>
      </c>
      <c r="C36" s="60" t="s">
        <v>97</v>
      </c>
      <c r="D36" s="123" t="s">
        <v>11</v>
      </c>
      <c r="E36" s="128" t="s">
        <v>18</v>
      </c>
      <c r="F36" s="128"/>
      <c r="H36" s="117"/>
    </row>
    <row r="37" spans="1:8" s="44" customFormat="1" ht="60" customHeight="1" x14ac:dyDescent="0.2">
      <c r="B37" s="59">
        <v>3.2</v>
      </c>
      <c r="C37" s="60" t="s">
        <v>61</v>
      </c>
      <c r="D37" s="123" t="s">
        <v>11</v>
      </c>
      <c r="E37" s="128" t="s">
        <v>18</v>
      </c>
      <c r="F37" s="128"/>
      <c r="H37" s="118"/>
    </row>
    <row r="38" spans="1:8" s="44" customFormat="1" ht="52.5" customHeight="1" x14ac:dyDescent="0.2">
      <c r="B38" s="59">
        <v>3.3</v>
      </c>
      <c r="C38" s="60" t="s">
        <v>98</v>
      </c>
      <c r="D38" s="123" t="s">
        <v>11</v>
      </c>
      <c r="E38" s="128" t="s">
        <v>18</v>
      </c>
      <c r="F38" s="128"/>
      <c r="H38" s="118"/>
    </row>
    <row r="39" spans="1:8" s="44" customFormat="1" ht="38.25" customHeight="1" x14ac:dyDescent="0.2">
      <c r="B39" s="132" t="s">
        <v>40</v>
      </c>
      <c r="C39" s="133"/>
      <c r="D39" s="134" t="str">
        <f>'QA calx - ignore'!C21</f>
        <v/>
      </c>
      <c r="E39" s="134"/>
      <c r="F39" s="134"/>
      <c r="H39" s="118"/>
    </row>
    <row r="40" spans="1:8" s="44" customFormat="1" ht="38.25" customHeight="1" x14ac:dyDescent="0.2">
      <c r="B40" s="132" t="s">
        <v>10</v>
      </c>
      <c r="C40" s="133"/>
      <c r="D40" s="131" t="s">
        <v>18</v>
      </c>
      <c r="E40" s="131"/>
      <c r="F40" s="131"/>
      <c r="H40" s="118"/>
    </row>
    <row r="41" spans="1:8" s="37" customFormat="1" x14ac:dyDescent="0.2">
      <c r="A41" s="27"/>
      <c r="B41" s="26"/>
      <c r="C41" s="27"/>
      <c r="H41" s="120"/>
    </row>
    <row r="42" spans="1:8" s="58" customFormat="1" ht="48.75" customHeight="1" x14ac:dyDescent="0.25">
      <c r="B42" s="139" t="s">
        <v>62</v>
      </c>
      <c r="C42" s="140"/>
      <c r="D42" s="61" t="s">
        <v>0</v>
      </c>
      <c r="E42" s="135" t="s">
        <v>51</v>
      </c>
      <c r="F42" s="135"/>
      <c r="H42" s="122"/>
    </row>
    <row r="43" spans="1:8" s="44" customFormat="1" ht="59.25" customHeight="1" x14ac:dyDescent="0.2">
      <c r="B43" s="59">
        <v>4.0999999999999996</v>
      </c>
      <c r="C43" s="60" t="s">
        <v>104</v>
      </c>
      <c r="D43" s="123" t="s">
        <v>11</v>
      </c>
      <c r="E43" s="128" t="s">
        <v>18</v>
      </c>
      <c r="F43" s="128"/>
      <c r="H43" s="118"/>
    </row>
    <row r="44" spans="1:8" s="44" customFormat="1" ht="70.5" customHeight="1" x14ac:dyDescent="0.2">
      <c r="B44" s="59">
        <v>4.2</v>
      </c>
      <c r="C44" s="125" t="s">
        <v>105</v>
      </c>
      <c r="D44" s="123" t="s">
        <v>11</v>
      </c>
      <c r="E44" s="128" t="s">
        <v>18</v>
      </c>
      <c r="F44" s="128"/>
      <c r="H44" s="117"/>
    </row>
    <row r="45" spans="1:8" s="44" customFormat="1" ht="98.25" customHeight="1" x14ac:dyDescent="0.2">
      <c r="B45" s="59">
        <v>4.3</v>
      </c>
      <c r="C45" s="60" t="s">
        <v>85</v>
      </c>
      <c r="D45" s="123" t="s">
        <v>11</v>
      </c>
      <c r="E45" s="128" t="s">
        <v>18</v>
      </c>
      <c r="F45" s="128"/>
      <c r="H45" s="118"/>
    </row>
    <row r="46" spans="1:8" s="44" customFormat="1" ht="58.5" customHeight="1" x14ac:dyDescent="0.2">
      <c r="B46" s="59">
        <v>4.4000000000000004</v>
      </c>
      <c r="C46" s="60" t="s">
        <v>94</v>
      </c>
      <c r="D46" s="123" t="s">
        <v>11</v>
      </c>
      <c r="E46" s="128" t="s">
        <v>18</v>
      </c>
      <c r="F46" s="128"/>
      <c r="H46" s="118"/>
    </row>
    <row r="47" spans="1:8" s="44" customFormat="1" ht="50.25" customHeight="1" x14ac:dyDescent="0.2">
      <c r="B47" s="59">
        <v>4.5</v>
      </c>
      <c r="C47" s="60" t="s">
        <v>99</v>
      </c>
      <c r="D47" s="123" t="s">
        <v>11</v>
      </c>
      <c r="E47" s="128" t="s">
        <v>18</v>
      </c>
      <c r="F47" s="128"/>
      <c r="H47" s="118"/>
    </row>
    <row r="48" spans="1:8" s="44" customFormat="1" ht="45" customHeight="1" x14ac:dyDescent="0.2">
      <c r="B48" s="59">
        <v>4.5999999999999996</v>
      </c>
      <c r="C48" s="60" t="s">
        <v>86</v>
      </c>
      <c r="D48" s="123" t="s">
        <v>11</v>
      </c>
      <c r="E48" s="128" t="s">
        <v>18</v>
      </c>
      <c r="F48" s="128"/>
      <c r="H48" s="118"/>
    </row>
    <row r="49" spans="2:8" s="44" customFormat="1" ht="38.25" customHeight="1" x14ac:dyDescent="0.2">
      <c r="B49" s="132" t="s">
        <v>40</v>
      </c>
      <c r="C49" s="133"/>
      <c r="D49" s="134" t="str">
        <f>'QA calx - ignore'!C30</f>
        <v/>
      </c>
      <c r="E49" s="134"/>
      <c r="F49" s="134"/>
      <c r="H49" s="118"/>
    </row>
    <row r="50" spans="2:8" s="44" customFormat="1" ht="38.25" customHeight="1" x14ac:dyDescent="0.2">
      <c r="B50" s="132" t="s">
        <v>10</v>
      </c>
      <c r="C50" s="133"/>
      <c r="D50" s="131" t="s">
        <v>18</v>
      </c>
      <c r="E50" s="131"/>
      <c r="F50" s="131"/>
      <c r="H50" s="118"/>
    </row>
    <row r="51" spans="2:8" s="37" customFormat="1" x14ac:dyDescent="0.2">
      <c r="B51" s="48"/>
      <c r="C51" s="48"/>
      <c r="H51" s="120"/>
    </row>
    <row r="52" spans="2:8" s="58" customFormat="1" ht="48.75" customHeight="1" x14ac:dyDescent="0.25">
      <c r="B52" s="139" t="s">
        <v>63</v>
      </c>
      <c r="C52" s="140"/>
      <c r="D52" s="61" t="s">
        <v>0</v>
      </c>
      <c r="E52" s="135" t="s">
        <v>51</v>
      </c>
      <c r="F52" s="135"/>
      <c r="H52" s="122"/>
    </row>
    <row r="53" spans="2:8" s="44" customFormat="1" ht="51.75" customHeight="1" x14ac:dyDescent="0.2">
      <c r="B53" s="59">
        <v>5.0999999999999996</v>
      </c>
      <c r="C53" s="60" t="s">
        <v>64</v>
      </c>
      <c r="D53" s="123" t="s">
        <v>11</v>
      </c>
      <c r="E53" s="128" t="s">
        <v>18</v>
      </c>
      <c r="F53" s="128"/>
      <c r="H53" s="117"/>
    </row>
    <row r="54" spans="2:8" s="44" customFormat="1" ht="39" customHeight="1" x14ac:dyDescent="0.2">
      <c r="B54" s="59">
        <v>5.2</v>
      </c>
      <c r="C54" s="60" t="s">
        <v>87</v>
      </c>
      <c r="D54" s="123" t="s">
        <v>11</v>
      </c>
      <c r="E54" s="128" t="s">
        <v>18</v>
      </c>
      <c r="F54" s="128"/>
      <c r="H54" s="118"/>
    </row>
    <row r="55" spans="2:8" s="44" customFormat="1" ht="51.75" customHeight="1" x14ac:dyDescent="0.2">
      <c r="B55" s="59">
        <v>5.3</v>
      </c>
      <c r="C55" s="60" t="s">
        <v>88</v>
      </c>
      <c r="D55" s="123" t="s">
        <v>11</v>
      </c>
      <c r="E55" s="128" t="s">
        <v>18</v>
      </c>
      <c r="F55" s="128"/>
      <c r="H55" s="118"/>
    </row>
    <row r="56" spans="2:8" s="44" customFormat="1" ht="37.5" customHeight="1" x14ac:dyDescent="0.2">
      <c r="B56" s="59">
        <v>5.4</v>
      </c>
      <c r="C56" s="60" t="s">
        <v>65</v>
      </c>
      <c r="D56" s="123" t="s">
        <v>11</v>
      </c>
      <c r="E56" s="128" t="s">
        <v>18</v>
      </c>
      <c r="F56" s="128"/>
      <c r="H56" s="118"/>
    </row>
    <row r="57" spans="2:8" s="44" customFormat="1" ht="51.75" customHeight="1" x14ac:dyDescent="0.2">
      <c r="B57" s="59">
        <v>5.5</v>
      </c>
      <c r="C57" s="60" t="s">
        <v>66</v>
      </c>
      <c r="D57" s="123" t="s">
        <v>11</v>
      </c>
      <c r="E57" s="128" t="s">
        <v>18</v>
      </c>
      <c r="F57" s="128"/>
      <c r="H57" s="118"/>
    </row>
    <row r="58" spans="2:8" s="44" customFormat="1" ht="51.75" customHeight="1" x14ac:dyDescent="0.2">
      <c r="B58" s="59">
        <v>5.6</v>
      </c>
      <c r="C58" s="60" t="s">
        <v>67</v>
      </c>
      <c r="D58" s="123" t="s">
        <v>11</v>
      </c>
      <c r="E58" s="128" t="s">
        <v>18</v>
      </c>
      <c r="F58" s="128"/>
      <c r="H58" s="118"/>
    </row>
    <row r="59" spans="2:8" s="44" customFormat="1" ht="39" customHeight="1" x14ac:dyDescent="0.2">
      <c r="B59" s="59">
        <v>5.7</v>
      </c>
      <c r="C59" s="60" t="s">
        <v>30</v>
      </c>
      <c r="D59" s="123" t="s">
        <v>11</v>
      </c>
      <c r="E59" s="128" t="s">
        <v>18</v>
      </c>
      <c r="F59" s="128"/>
      <c r="H59" s="117"/>
    </row>
    <row r="60" spans="2:8" s="44" customFormat="1" ht="39.75" customHeight="1" x14ac:dyDescent="0.2">
      <c r="B60" s="59">
        <v>5.8</v>
      </c>
      <c r="C60" s="60" t="s">
        <v>68</v>
      </c>
      <c r="D60" s="123" t="s">
        <v>11</v>
      </c>
      <c r="E60" s="128" t="s">
        <v>18</v>
      </c>
      <c r="F60" s="128"/>
      <c r="H60" s="118"/>
    </row>
    <row r="61" spans="2:8" s="44" customFormat="1" ht="32.25" customHeight="1" x14ac:dyDescent="0.2">
      <c r="B61" s="59">
        <v>5.9</v>
      </c>
      <c r="C61" s="60" t="s">
        <v>89</v>
      </c>
      <c r="D61" s="123" t="s">
        <v>11</v>
      </c>
      <c r="E61" s="128" t="s">
        <v>18</v>
      </c>
      <c r="F61" s="128"/>
      <c r="H61" s="118"/>
    </row>
    <row r="62" spans="2:8" s="44" customFormat="1" ht="63" customHeight="1" x14ac:dyDescent="0.2">
      <c r="B62" s="74">
        <v>5.0999999999999996</v>
      </c>
      <c r="C62" s="60" t="s">
        <v>69</v>
      </c>
      <c r="D62" s="123" t="s">
        <v>11</v>
      </c>
      <c r="E62" s="128" t="s">
        <v>18</v>
      </c>
      <c r="F62" s="128"/>
      <c r="H62" s="118"/>
    </row>
    <row r="63" spans="2:8" s="44" customFormat="1" ht="38.25" customHeight="1" x14ac:dyDescent="0.2">
      <c r="B63" s="132" t="s">
        <v>40</v>
      </c>
      <c r="C63" s="133"/>
      <c r="D63" s="134" t="str">
        <f>'QA calx - ignore'!C43</f>
        <v/>
      </c>
      <c r="E63" s="134"/>
      <c r="F63" s="134"/>
      <c r="H63" s="118"/>
    </row>
    <row r="64" spans="2:8" s="44" customFormat="1" ht="38.25" customHeight="1" x14ac:dyDescent="0.2">
      <c r="B64" s="132" t="s">
        <v>10</v>
      </c>
      <c r="C64" s="133"/>
      <c r="D64" s="131" t="s">
        <v>18</v>
      </c>
      <c r="E64" s="131"/>
      <c r="F64" s="131"/>
      <c r="H64" s="118"/>
    </row>
    <row r="65" spans="1:8" ht="19.5" customHeight="1" x14ac:dyDescent="0.2">
      <c r="B65" s="49"/>
      <c r="C65" s="50"/>
      <c r="D65" s="51"/>
      <c r="E65" s="51"/>
    </row>
    <row r="66" spans="1:8" s="58" customFormat="1" ht="48.75" customHeight="1" x14ac:dyDescent="0.25">
      <c r="B66" s="139" t="s">
        <v>70</v>
      </c>
      <c r="C66" s="140"/>
      <c r="D66" s="61" t="s">
        <v>0</v>
      </c>
      <c r="E66" s="135" t="s">
        <v>51</v>
      </c>
      <c r="F66" s="135"/>
      <c r="H66" s="118"/>
    </row>
    <row r="67" spans="1:8" s="44" customFormat="1" ht="73.5" customHeight="1" x14ac:dyDescent="0.2">
      <c r="B67" s="59">
        <v>6.1</v>
      </c>
      <c r="C67" s="60" t="s">
        <v>106</v>
      </c>
      <c r="D67" s="123" t="s">
        <v>11</v>
      </c>
      <c r="E67" s="128" t="s">
        <v>18</v>
      </c>
      <c r="F67" s="128"/>
      <c r="H67" s="118"/>
    </row>
    <row r="68" spans="1:8" s="44" customFormat="1" ht="90.75" customHeight="1" x14ac:dyDescent="0.2">
      <c r="B68" s="59">
        <v>6.2</v>
      </c>
      <c r="C68" s="60" t="s">
        <v>81</v>
      </c>
      <c r="D68" s="123" t="s">
        <v>11</v>
      </c>
      <c r="E68" s="128" t="s">
        <v>18</v>
      </c>
      <c r="F68" s="128"/>
      <c r="H68" s="118"/>
    </row>
    <row r="69" spans="1:8" s="44" customFormat="1" ht="65.25" customHeight="1" x14ac:dyDescent="0.2">
      <c r="B69" s="59">
        <v>6.3</v>
      </c>
      <c r="C69" s="60" t="s">
        <v>52</v>
      </c>
      <c r="D69" s="123" t="s">
        <v>11</v>
      </c>
      <c r="E69" s="128" t="s">
        <v>18</v>
      </c>
      <c r="F69" s="128"/>
      <c r="H69" s="118"/>
    </row>
    <row r="70" spans="1:8" s="44" customFormat="1" ht="71.25" customHeight="1" x14ac:dyDescent="0.2">
      <c r="B70" s="59">
        <v>6.4</v>
      </c>
      <c r="C70" s="60" t="s">
        <v>71</v>
      </c>
      <c r="D70" s="123" t="s">
        <v>11</v>
      </c>
      <c r="E70" s="128" t="s">
        <v>18</v>
      </c>
      <c r="F70" s="128"/>
      <c r="H70" s="118"/>
    </row>
    <row r="71" spans="1:8" s="44" customFormat="1" ht="42.75" customHeight="1" x14ac:dyDescent="0.2">
      <c r="B71" s="59">
        <v>6.5</v>
      </c>
      <c r="C71" s="60" t="s">
        <v>48</v>
      </c>
      <c r="D71" s="123" t="s">
        <v>11</v>
      </c>
      <c r="E71" s="128" t="s">
        <v>18</v>
      </c>
      <c r="F71" s="128"/>
      <c r="H71" s="118"/>
    </row>
    <row r="72" spans="1:8" s="44" customFormat="1" ht="38.25" customHeight="1" x14ac:dyDescent="0.2">
      <c r="B72" s="132" t="s">
        <v>40</v>
      </c>
      <c r="C72" s="133"/>
      <c r="D72" s="134" t="str">
        <f>'QA calx - ignore'!C51</f>
        <v/>
      </c>
      <c r="E72" s="134"/>
      <c r="F72" s="134"/>
      <c r="H72" s="118"/>
    </row>
    <row r="73" spans="1:8" s="44" customFormat="1" ht="38.25" customHeight="1" x14ac:dyDescent="0.2">
      <c r="B73" s="132" t="s">
        <v>10</v>
      </c>
      <c r="C73" s="133"/>
      <c r="D73" s="131" t="s">
        <v>18</v>
      </c>
      <c r="E73" s="131"/>
      <c r="F73" s="131"/>
      <c r="H73" s="118"/>
    </row>
    <row r="74" spans="1:8" x14ac:dyDescent="0.2">
      <c r="A74" s="52"/>
      <c r="B74" s="53"/>
      <c r="C74" s="54"/>
      <c r="D74" s="55"/>
      <c r="E74" s="55"/>
    </row>
    <row r="75" spans="1:8" s="58" customFormat="1" ht="48.75" customHeight="1" x14ac:dyDescent="0.25">
      <c r="B75" s="139" t="s">
        <v>72</v>
      </c>
      <c r="C75" s="140"/>
      <c r="D75" s="61" t="s">
        <v>0</v>
      </c>
      <c r="E75" s="135" t="s">
        <v>51</v>
      </c>
      <c r="F75" s="135"/>
      <c r="H75" s="122"/>
    </row>
    <row r="76" spans="1:8" s="44" customFormat="1" ht="74.25" customHeight="1" x14ac:dyDescent="0.2">
      <c r="B76" s="59">
        <v>7.1</v>
      </c>
      <c r="C76" s="60" t="s">
        <v>73</v>
      </c>
      <c r="D76" s="123" t="s">
        <v>11</v>
      </c>
      <c r="E76" s="128" t="s">
        <v>18</v>
      </c>
      <c r="F76" s="128"/>
      <c r="H76" s="118"/>
    </row>
    <row r="77" spans="1:8" s="44" customFormat="1" ht="61.5" customHeight="1" x14ac:dyDescent="0.2">
      <c r="B77" s="59">
        <v>7.2</v>
      </c>
      <c r="C77" s="60" t="s">
        <v>100</v>
      </c>
      <c r="D77" s="123" t="s">
        <v>11</v>
      </c>
      <c r="E77" s="128" t="s">
        <v>18</v>
      </c>
      <c r="F77" s="128"/>
      <c r="H77" s="118"/>
    </row>
    <row r="78" spans="1:8" s="44" customFormat="1" ht="61.5" customHeight="1" x14ac:dyDescent="0.2">
      <c r="B78" s="59">
        <v>7.3</v>
      </c>
      <c r="C78" s="60" t="s">
        <v>74</v>
      </c>
      <c r="D78" s="123" t="s">
        <v>11</v>
      </c>
      <c r="E78" s="128" t="s">
        <v>18</v>
      </c>
      <c r="F78" s="128"/>
      <c r="H78" s="118"/>
    </row>
    <row r="79" spans="1:8" s="44" customFormat="1" ht="48.75" customHeight="1" x14ac:dyDescent="0.2">
      <c r="B79" s="59">
        <v>7.4</v>
      </c>
      <c r="C79" s="60" t="s">
        <v>75</v>
      </c>
      <c r="D79" s="123" t="s">
        <v>11</v>
      </c>
      <c r="E79" s="128" t="s">
        <v>18</v>
      </c>
      <c r="F79" s="128"/>
      <c r="H79" s="118"/>
    </row>
    <row r="80" spans="1:8" s="44" customFormat="1" ht="64.5" customHeight="1" x14ac:dyDescent="0.2">
      <c r="B80" s="59">
        <v>7.5</v>
      </c>
      <c r="C80" s="60" t="s">
        <v>49</v>
      </c>
      <c r="D80" s="123" t="s">
        <v>11</v>
      </c>
      <c r="E80" s="128" t="s">
        <v>18</v>
      </c>
      <c r="F80" s="128"/>
      <c r="H80" s="118"/>
    </row>
    <row r="81" spans="2:8" s="44" customFormat="1" ht="48.75" customHeight="1" x14ac:dyDescent="0.2">
      <c r="B81" s="59">
        <v>7.6</v>
      </c>
      <c r="C81" s="60" t="s">
        <v>50</v>
      </c>
      <c r="D81" s="123" t="s">
        <v>11</v>
      </c>
      <c r="E81" s="128" t="s">
        <v>18</v>
      </c>
      <c r="F81" s="128"/>
      <c r="H81" s="118"/>
    </row>
    <row r="82" spans="2:8" s="44" customFormat="1" ht="57.6" customHeight="1" x14ac:dyDescent="0.2">
      <c r="B82" s="59">
        <v>7.7</v>
      </c>
      <c r="C82" s="124" t="s">
        <v>95</v>
      </c>
      <c r="D82" s="62" t="s">
        <v>11</v>
      </c>
      <c r="E82" s="128" t="s">
        <v>18</v>
      </c>
      <c r="F82" s="128"/>
      <c r="H82" s="118"/>
    </row>
    <row r="83" spans="2:8" s="44" customFormat="1" ht="38.25" customHeight="1" x14ac:dyDescent="0.2">
      <c r="B83" s="132" t="s">
        <v>40</v>
      </c>
      <c r="C83" s="133"/>
      <c r="D83" s="134" t="str">
        <f>'QA calx - ignore'!C61</f>
        <v/>
      </c>
      <c r="E83" s="134"/>
      <c r="F83" s="134"/>
      <c r="H83" s="118"/>
    </row>
    <row r="84" spans="2:8" s="44" customFormat="1" ht="38.25" customHeight="1" x14ac:dyDescent="0.2">
      <c r="B84" s="132" t="s">
        <v>10</v>
      </c>
      <c r="C84" s="133"/>
      <c r="D84" s="131" t="s">
        <v>18</v>
      </c>
      <c r="E84" s="131"/>
      <c r="F84" s="131"/>
      <c r="H84" s="118"/>
    </row>
    <row r="86" spans="2:8" ht="36.75" customHeight="1" x14ac:dyDescent="0.2">
      <c r="B86" s="129" t="s">
        <v>53</v>
      </c>
      <c r="C86" s="129"/>
      <c r="D86" s="129"/>
      <c r="E86" s="129"/>
      <c r="F86" s="129"/>
    </row>
    <row r="87" spans="2:8" ht="55.5" customHeight="1" x14ac:dyDescent="0.2">
      <c r="B87" s="130" t="s">
        <v>35</v>
      </c>
      <c r="C87" s="130"/>
      <c r="D87" s="131" t="s">
        <v>18</v>
      </c>
      <c r="E87" s="131"/>
      <c r="F87" s="131"/>
    </row>
    <row r="88" spans="2:8" ht="55.5" customHeight="1" x14ac:dyDescent="0.2">
      <c r="B88" s="136" t="s">
        <v>36</v>
      </c>
      <c r="C88" s="136"/>
      <c r="D88" s="131" t="s">
        <v>18</v>
      </c>
      <c r="E88" s="131"/>
      <c r="F88" s="131"/>
    </row>
    <row r="90" spans="2:8" ht="36.75" customHeight="1" x14ac:dyDescent="0.2">
      <c r="B90" s="137" t="s">
        <v>5</v>
      </c>
      <c r="C90" s="137"/>
      <c r="D90" s="67" t="s">
        <v>7</v>
      </c>
      <c r="E90" s="67" t="s">
        <v>6</v>
      </c>
      <c r="F90" s="67" t="s">
        <v>8</v>
      </c>
    </row>
    <row r="91" spans="2:8" ht="33" customHeight="1" x14ac:dyDescent="0.2">
      <c r="B91" s="138" t="str">
        <f>B19</f>
        <v>1. STRUCTURE AND CLARITY</v>
      </c>
      <c r="C91" s="138"/>
      <c r="D91" s="68" t="str">
        <f>D23</f>
        <v/>
      </c>
      <c r="E91" s="69">
        <f>IF(ISNUMBER(D91),5,0)</f>
        <v>0</v>
      </c>
      <c r="F91" s="70" t="str">
        <f t="shared" ref="F91:F97" si="0">IFERROR(D91*E91,"")</f>
        <v/>
      </c>
    </row>
    <row r="92" spans="2:8" ht="33" customHeight="1" x14ac:dyDescent="0.2">
      <c r="B92" s="138" t="str">
        <f>B26</f>
        <v>2. PURPOSE, SCOPE AND OBJECTIVES</v>
      </c>
      <c r="C92" s="138"/>
      <c r="D92" s="68" t="str">
        <f>D32</f>
        <v/>
      </c>
      <c r="E92" s="69">
        <f>IF(ISNUMBER(D92),10,0)</f>
        <v>0</v>
      </c>
      <c r="F92" s="70" t="str">
        <f t="shared" si="0"/>
        <v/>
      </c>
    </row>
    <row r="93" spans="2:8" ht="33" customHeight="1" x14ac:dyDescent="0.2">
      <c r="B93" s="138" t="str">
        <f>B35</f>
        <v>3. CONTEXT</v>
      </c>
      <c r="C93" s="138"/>
      <c r="D93" s="68" t="str">
        <f>D39</f>
        <v/>
      </c>
      <c r="E93" s="69">
        <f>IF(ISNUMBER(D93),15,0)</f>
        <v>0</v>
      </c>
      <c r="F93" s="70" t="str">
        <f t="shared" si="0"/>
        <v/>
      </c>
    </row>
    <row r="94" spans="2:8" ht="33" customHeight="1" x14ac:dyDescent="0.2">
      <c r="B94" s="138" t="str">
        <f>B42</f>
        <v>4. EVALUATION DESIGN AND FRAMEWORK</v>
      </c>
      <c r="C94" s="138"/>
      <c r="D94" s="68" t="str">
        <f>D49</f>
        <v/>
      </c>
      <c r="E94" s="69">
        <f>IF(ISNUMBER(D94),25,0)</f>
        <v>0</v>
      </c>
      <c r="F94" s="70" t="str">
        <f t="shared" si="0"/>
        <v/>
      </c>
    </row>
    <row r="95" spans="2:8" ht="33" customHeight="1" x14ac:dyDescent="0.2">
      <c r="B95" s="138" t="str">
        <f>B52</f>
        <v>5. METHODS AND DATA</v>
      </c>
      <c r="C95" s="138"/>
      <c r="D95" s="68" t="str">
        <f>D63</f>
        <v/>
      </c>
      <c r="E95" s="69">
        <f>IF(ISNUMBER(D95),25,0)</f>
        <v>0</v>
      </c>
      <c r="F95" s="70" t="str">
        <f t="shared" si="0"/>
        <v/>
      </c>
    </row>
    <row r="96" spans="2:8" ht="33" customHeight="1" x14ac:dyDescent="0.2">
      <c r="B96" s="138" t="str">
        <f>B66</f>
        <v>6. ETHICAL CONSIDERATIONS</v>
      </c>
      <c r="C96" s="138"/>
      <c r="D96" s="68" t="str">
        <f>D72</f>
        <v/>
      </c>
      <c r="E96" s="69">
        <f>IF(ISNUMBER(D96),10,0)</f>
        <v>0</v>
      </c>
      <c r="F96" s="70" t="str">
        <f t="shared" si="0"/>
        <v/>
      </c>
    </row>
    <row r="97" spans="2:6" ht="33" customHeight="1" x14ac:dyDescent="0.2">
      <c r="B97" s="141" t="str">
        <f>B75</f>
        <v>7. PLANNING, MANAGEMENT AND GOVERNANCE</v>
      </c>
      <c r="C97" s="141"/>
      <c r="D97" s="68" t="str">
        <f>D83</f>
        <v/>
      </c>
      <c r="E97" s="69">
        <f>IF(ISNUMBER(D97),10,0)</f>
        <v>0</v>
      </c>
      <c r="F97" s="70" t="str">
        <f t="shared" si="0"/>
        <v/>
      </c>
    </row>
    <row r="98" spans="2:6" ht="33" customHeight="1" x14ac:dyDescent="0.2">
      <c r="B98" s="142" t="s">
        <v>12</v>
      </c>
      <c r="C98" s="142"/>
      <c r="D98" s="68" t="str">
        <f>IFERROR(F98/E98,"")</f>
        <v/>
      </c>
      <c r="E98" s="71">
        <f>SUM(E91:E97)</f>
        <v>0</v>
      </c>
      <c r="F98" s="72">
        <f>IFERROR(SUM(F91:F97),"")</f>
        <v>0</v>
      </c>
    </row>
    <row r="99" spans="2:6" ht="36.75" customHeight="1" x14ac:dyDescent="0.2">
      <c r="B99" s="137" t="s">
        <v>15</v>
      </c>
      <c r="C99" s="137"/>
      <c r="D99" s="73" t="e">
        <f>VLOOKUP(D98,'Drop down - ignore'!C27:D30,2)</f>
        <v>#N/A</v>
      </c>
      <c r="E99" s="67"/>
      <c r="F99" s="67"/>
    </row>
    <row r="101" spans="2:6" ht="36.75" customHeight="1" x14ac:dyDescent="0.2">
      <c r="B101" s="129" t="s">
        <v>14</v>
      </c>
      <c r="C101" s="129"/>
      <c r="D101" s="129"/>
      <c r="E101" s="129"/>
      <c r="F101" s="129"/>
    </row>
    <row r="102" spans="2:6" ht="47.25" customHeight="1" x14ac:dyDescent="0.2">
      <c r="B102" s="145" t="s">
        <v>77</v>
      </c>
      <c r="C102" s="145"/>
      <c r="D102" s="144" t="s">
        <v>46</v>
      </c>
      <c r="E102" s="144"/>
      <c r="F102" s="144"/>
    </row>
    <row r="103" spans="2:6" ht="47.25" customHeight="1" x14ac:dyDescent="0.2">
      <c r="B103" s="146" t="s">
        <v>78</v>
      </c>
      <c r="C103" s="146"/>
      <c r="D103" s="144" t="s">
        <v>47</v>
      </c>
      <c r="E103" s="144"/>
      <c r="F103" s="144"/>
    </row>
    <row r="104" spans="2:6" ht="47.25" customHeight="1" x14ac:dyDescent="0.2">
      <c r="B104" s="147" t="s">
        <v>79</v>
      </c>
      <c r="C104" s="147"/>
      <c r="D104" s="144" t="s">
        <v>54</v>
      </c>
      <c r="E104" s="144"/>
      <c r="F104" s="144"/>
    </row>
    <row r="105" spans="2:6" ht="47.25" customHeight="1" x14ac:dyDescent="0.2">
      <c r="B105" s="143" t="s">
        <v>80</v>
      </c>
      <c r="C105" s="143"/>
      <c r="D105" s="144" t="s">
        <v>107</v>
      </c>
      <c r="E105" s="144"/>
      <c r="F105" s="144"/>
    </row>
    <row r="106" spans="2:6" ht="17.25" customHeight="1" x14ac:dyDescent="0.2">
      <c r="B106" s="56"/>
    </row>
  </sheetData>
  <mergeCells count="114">
    <mergeCell ref="B66:C66"/>
    <mergeCell ref="B52:C52"/>
    <mergeCell ref="E61:F61"/>
    <mergeCell ref="E62:F62"/>
    <mergeCell ref="B10:C10"/>
    <mergeCell ref="E21:F21"/>
    <mergeCell ref="E22:F22"/>
    <mergeCell ref="E28:F28"/>
    <mergeCell ref="E29:F29"/>
    <mergeCell ref="E30:F30"/>
    <mergeCell ref="E31:F31"/>
    <mergeCell ref="E43:F43"/>
    <mergeCell ref="E20:F20"/>
    <mergeCell ref="B23:C23"/>
    <mergeCell ref="B24:C24"/>
    <mergeCell ref="D24:F24"/>
    <mergeCell ref="D23:F23"/>
    <mergeCell ref="B32:C32"/>
    <mergeCell ref="E26:F26"/>
    <mergeCell ref="D32:F32"/>
    <mergeCell ref="E35:F35"/>
    <mergeCell ref="B26:C26"/>
    <mergeCell ref="B39:C39"/>
    <mergeCell ref="D39:F39"/>
    <mergeCell ref="D8:F8"/>
    <mergeCell ref="D9:F9"/>
    <mergeCell ref="D10:F10"/>
    <mergeCell ref="B8:C8"/>
    <mergeCell ref="B9:C9"/>
    <mergeCell ref="B12:C17"/>
    <mergeCell ref="E19:F19"/>
    <mergeCell ref="B19:C19"/>
    <mergeCell ref="B5:F5"/>
    <mergeCell ref="E57:F57"/>
    <mergeCell ref="B40:C40"/>
    <mergeCell ref="D40:F40"/>
    <mergeCell ref="B33:C33"/>
    <mergeCell ref="D33:F33"/>
    <mergeCell ref="E36:F36"/>
    <mergeCell ref="E38:F38"/>
    <mergeCell ref="E37:F37"/>
    <mergeCell ref="B35:C35"/>
    <mergeCell ref="B42:C42"/>
    <mergeCell ref="E54:F54"/>
    <mergeCell ref="E55:F55"/>
    <mergeCell ref="E56:F56"/>
    <mergeCell ref="B49:C49"/>
    <mergeCell ref="D49:F49"/>
    <mergeCell ref="B50:C50"/>
    <mergeCell ref="D50:F50"/>
    <mergeCell ref="E42:F42"/>
    <mergeCell ref="E52:F52"/>
    <mergeCell ref="E44:F44"/>
    <mergeCell ref="E45:F45"/>
    <mergeCell ref="E46:F46"/>
    <mergeCell ref="E47:F47"/>
    <mergeCell ref="B92:C92"/>
    <mergeCell ref="B93:C93"/>
    <mergeCell ref="B94:C94"/>
    <mergeCell ref="B95:C95"/>
    <mergeCell ref="B96:C96"/>
    <mergeCell ref="B97:C97"/>
    <mergeCell ref="B98:C98"/>
    <mergeCell ref="B105:C105"/>
    <mergeCell ref="D105:F105"/>
    <mergeCell ref="B99:C99"/>
    <mergeCell ref="B102:C102"/>
    <mergeCell ref="D102:F102"/>
    <mergeCell ref="B103:C103"/>
    <mergeCell ref="D103:F103"/>
    <mergeCell ref="B104:C104"/>
    <mergeCell ref="D104:F104"/>
    <mergeCell ref="B101:F101"/>
    <mergeCell ref="B88:C88"/>
    <mergeCell ref="D88:F88"/>
    <mergeCell ref="B90:C90"/>
    <mergeCell ref="B91:C91"/>
    <mergeCell ref="B83:C83"/>
    <mergeCell ref="D83:F83"/>
    <mergeCell ref="B84:C84"/>
    <mergeCell ref="D84:F84"/>
    <mergeCell ref="E75:F75"/>
    <mergeCell ref="E82:F82"/>
    <mergeCell ref="E76:F76"/>
    <mergeCell ref="E81:F81"/>
    <mergeCell ref="B75:C75"/>
    <mergeCell ref="E77:F77"/>
    <mergeCell ref="E78:F78"/>
    <mergeCell ref="E79:F79"/>
    <mergeCell ref="E80:F80"/>
    <mergeCell ref="B1:E1"/>
    <mergeCell ref="E27:F27"/>
    <mergeCell ref="B86:F86"/>
    <mergeCell ref="B87:C87"/>
    <mergeCell ref="D87:F87"/>
    <mergeCell ref="B72:C72"/>
    <mergeCell ref="D72:F72"/>
    <mergeCell ref="B73:C73"/>
    <mergeCell ref="D73:F73"/>
    <mergeCell ref="B64:C64"/>
    <mergeCell ref="D64:F64"/>
    <mergeCell ref="E66:F66"/>
    <mergeCell ref="E69:F69"/>
    <mergeCell ref="E70:F70"/>
    <mergeCell ref="E71:F71"/>
    <mergeCell ref="E67:F67"/>
    <mergeCell ref="E68:F68"/>
    <mergeCell ref="B63:C63"/>
    <mergeCell ref="D63:F63"/>
    <mergeCell ref="E53:F53"/>
    <mergeCell ref="E58:F58"/>
    <mergeCell ref="E59:F59"/>
    <mergeCell ref="E60:F60"/>
    <mergeCell ref="E48:F48"/>
  </mergeCells>
  <conditionalFormatting sqref="D23">
    <cfRule type="cellIs" dxfId="168" priority="324" operator="between">
      <formula>0</formula>
      <formula>0.394999999999999</formula>
    </cfRule>
    <cfRule type="cellIs" dxfId="167" priority="325" operator="between">
      <formula>0.395</formula>
      <formula>0.594999999999999</formula>
    </cfRule>
    <cfRule type="cellIs" dxfId="166" priority="326" operator="between">
      <formula>0.595</formula>
      <formula>0.794999999999999</formula>
    </cfRule>
    <cfRule type="cellIs" dxfId="165" priority="327" operator="between">
      <formula>0.795</formula>
      <formula>1</formula>
    </cfRule>
  </conditionalFormatting>
  <conditionalFormatting sqref="D91">
    <cfRule type="cellIs" dxfId="164" priority="251" operator="between">
      <formula>0</formula>
      <formula>0.394999999999999</formula>
    </cfRule>
    <cfRule type="cellIs" dxfId="163" priority="252" operator="between">
      <formula>0.395</formula>
      <formula>0.594999999999999</formula>
    </cfRule>
    <cfRule type="cellIs" dxfId="162" priority="253" operator="between">
      <formula>0.595</formula>
      <formula>0.794999999999999</formula>
    </cfRule>
    <cfRule type="cellIs" dxfId="161" priority="254" operator="between">
      <formula>0.795</formula>
      <formula>1</formula>
    </cfRule>
  </conditionalFormatting>
  <conditionalFormatting sqref="D92">
    <cfRule type="cellIs" dxfId="160" priority="247" operator="between">
      <formula>0</formula>
      <formula>0.394999999999999</formula>
    </cfRule>
    <cfRule type="cellIs" dxfId="159" priority="248" operator="between">
      <formula>0.395</formula>
      <formula>0.594999999999999</formula>
    </cfRule>
    <cfRule type="cellIs" dxfId="158" priority="249" operator="between">
      <formula>0.595</formula>
      <formula>0.794999999999999</formula>
    </cfRule>
    <cfRule type="cellIs" dxfId="157" priority="250" operator="between">
      <formula>0.795</formula>
      <formula>1</formula>
    </cfRule>
  </conditionalFormatting>
  <conditionalFormatting sqref="D93">
    <cfRule type="cellIs" dxfId="156" priority="243" operator="between">
      <formula>0</formula>
      <formula>0.394999999999999</formula>
    </cfRule>
    <cfRule type="cellIs" dxfId="155" priority="244" operator="between">
      <formula>0.395</formula>
      <formula>0.594999999999999</formula>
    </cfRule>
    <cfRule type="cellIs" dxfId="154" priority="245" operator="between">
      <formula>0.595</formula>
      <formula>0.794999999999999</formula>
    </cfRule>
    <cfRule type="cellIs" dxfId="153" priority="246" operator="between">
      <formula>0.795</formula>
      <formula>1</formula>
    </cfRule>
  </conditionalFormatting>
  <conditionalFormatting sqref="D94">
    <cfRule type="cellIs" dxfId="152" priority="239" operator="between">
      <formula>0</formula>
      <formula>0.394999999999999</formula>
    </cfRule>
    <cfRule type="cellIs" dxfId="151" priority="240" operator="between">
      <formula>0.395</formula>
      <formula>0.594999999999999</formula>
    </cfRule>
    <cfRule type="cellIs" dxfId="150" priority="241" operator="between">
      <formula>0.595</formula>
      <formula>0.794999999999999</formula>
    </cfRule>
    <cfRule type="cellIs" dxfId="149" priority="242" operator="between">
      <formula>0.795</formula>
      <formula>1</formula>
    </cfRule>
  </conditionalFormatting>
  <conditionalFormatting sqref="D95">
    <cfRule type="cellIs" dxfId="148" priority="235" operator="between">
      <formula>0</formula>
      <formula>0.394999999999999</formula>
    </cfRule>
    <cfRule type="cellIs" dxfId="147" priority="236" operator="between">
      <formula>0.395</formula>
      <formula>0.594999999999999</formula>
    </cfRule>
    <cfRule type="cellIs" dxfId="146" priority="237" operator="between">
      <formula>0.595</formula>
      <formula>0.794999999999999</formula>
    </cfRule>
    <cfRule type="cellIs" dxfId="145" priority="238" operator="between">
      <formula>0.795</formula>
      <formula>1</formula>
    </cfRule>
  </conditionalFormatting>
  <conditionalFormatting sqref="D96">
    <cfRule type="cellIs" dxfId="144" priority="231" operator="between">
      <formula>0</formula>
      <formula>0.394999999999999</formula>
    </cfRule>
    <cfRule type="cellIs" dxfId="143" priority="232" operator="between">
      <formula>0.395</formula>
      <formula>0.594999999999999</formula>
    </cfRule>
    <cfRule type="cellIs" dxfId="142" priority="233" operator="between">
      <formula>0.595</formula>
      <formula>0.794999999999999</formula>
    </cfRule>
    <cfRule type="cellIs" dxfId="141" priority="234" operator="between">
      <formula>0.795</formula>
      <formula>1</formula>
    </cfRule>
  </conditionalFormatting>
  <conditionalFormatting sqref="D97">
    <cfRule type="cellIs" dxfId="140" priority="227" operator="between">
      <formula>0</formula>
      <formula>0.394999999999999</formula>
    </cfRule>
    <cfRule type="cellIs" dxfId="139" priority="228" operator="between">
      <formula>0.395</formula>
      <formula>0.594999999999999</formula>
    </cfRule>
    <cfRule type="cellIs" dxfId="138" priority="229" operator="between">
      <formula>0.595</formula>
      <formula>0.794999999999999</formula>
    </cfRule>
    <cfRule type="cellIs" dxfId="137" priority="230" operator="between">
      <formula>0.795</formula>
      <formula>1</formula>
    </cfRule>
  </conditionalFormatting>
  <conditionalFormatting sqref="D98">
    <cfRule type="cellIs" dxfId="136" priority="189" operator="between">
      <formula>0</formula>
      <formula>0.394999999999999</formula>
    </cfRule>
    <cfRule type="cellIs" dxfId="135" priority="190" operator="between">
      <formula>0.395</formula>
      <formula>0.594999999999999</formula>
    </cfRule>
    <cfRule type="cellIs" dxfId="134" priority="191" operator="between">
      <formula>0.595</formula>
      <formula>0.794999999999999</formula>
    </cfRule>
    <cfRule type="cellIs" dxfId="133" priority="192" operator="between">
      <formula>0.795</formula>
      <formula>1</formula>
    </cfRule>
  </conditionalFormatting>
  <conditionalFormatting sqref="D99">
    <cfRule type="cellIs" dxfId="132" priority="185" operator="equal">
      <formula>"Unsatisfactory"</formula>
    </cfRule>
    <cfRule type="cellIs" dxfId="131" priority="186" operator="equal">
      <formula>"Fair"</formula>
    </cfRule>
    <cfRule type="cellIs" dxfId="130" priority="187" operator="equal">
      <formula>"Good"</formula>
    </cfRule>
    <cfRule type="cellIs" dxfId="129" priority="188" operator="equal">
      <formula>"Excellent"</formula>
    </cfRule>
  </conditionalFormatting>
  <conditionalFormatting sqref="D82">
    <cfRule type="cellIs" dxfId="128" priority="79" operator="equal">
      <formula>3</formula>
    </cfRule>
  </conditionalFormatting>
  <conditionalFormatting sqref="D82">
    <cfRule type="cellIs" dxfId="127" priority="77" operator="equal">
      <formula>1</formula>
    </cfRule>
    <cfRule type="cellIs" dxfId="126" priority="78" operator="equal">
      <formula>2</formula>
    </cfRule>
  </conditionalFormatting>
  <conditionalFormatting sqref="D82">
    <cfRule type="cellIs" dxfId="125" priority="76" operator="equal">
      <formula>0</formula>
    </cfRule>
  </conditionalFormatting>
  <conditionalFormatting sqref="D82">
    <cfRule type="cellIs" dxfId="124" priority="75" operator="equal">
      <formula>4</formula>
    </cfRule>
  </conditionalFormatting>
  <conditionalFormatting sqref="D32">
    <cfRule type="cellIs" dxfId="123" priority="71" operator="between">
      <formula>0</formula>
      <formula>0.394999999999999</formula>
    </cfRule>
    <cfRule type="cellIs" dxfId="122" priority="72" operator="between">
      <formula>0.395</formula>
      <formula>0.594999999999999</formula>
    </cfRule>
    <cfRule type="cellIs" dxfId="121" priority="73" operator="between">
      <formula>0.595</formula>
      <formula>0.794999999999999</formula>
    </cfRule>
    <cfRule type="cellIs" dxfId="120" priority="74" operator="between">
      <formula>0.795</formula>
      <formula>1</formula>
    </cfRule>
  </conditionalFormatting>
  <conditionalFormatting sqref="D39">
    <cfRule type="cellIs" dxfId="119" priority="67" operator="between">
      <formula>0</formula>
      <formula>0.394999999999999</formula>
    </cfRule>
    <cfRule type="cellIs" dxfId="118" priority="68" operator="between">
      <formula>0.395</formula>
      <formula>0.594999999999999</formula>
    </cfRule>
    <cfRule type="cellIs" dxfId="117" priority="69" operator="between">
      <formula>0.595</formula>
      <formula>0.794999999999999</formula>
    </cfRule>
    <cfRule type="cellIs" dxfId="116" priority="70" operator="between">
      <formula>0.795</formula>
      <formula>1</formula>
    </cfRule>
  </conditionalFormatting>
  <conditionalFormatting sqref="D49">
    <cfRule type="cellIs" dxfId="115" priority="63" operator="between">
      <formula>0</formula>
      <formula>0.394999999999999</formula>
    </cfRule>
    <cfRule type="cellIs" dxfId="114" priority="64" operator="between">
      <formula>0.395</formula>
      <formula>0.594999999999999</formula>
    </cfRule>
    <cfRule type="cellIs" dxfId="113" priority="65" operator="between">
      <formula>0.595</formula>
      <formula>0.794999999999999</formula>
    </cfRule>
    <cfRule type="cellIs" dxfId="112" priority="66" operator="between">
      <formula>0.795</formula>
      <formula>1</formula>
    </cfRule>
  </conditionalFormatting>
  <conditionalFormatting sqref="D63">
    <cfRule type="cellIs" dxfId="111" priority="59" operator="between">
      <formula>0</formula>
      <formula>0.394999999999999</formula>
    </cfRule>
    <cfRule type="cellIs" dxfId="110" priority="60" operator="between">
      <formula>0.395</formula>
      <formula>0.594999999999999</formula>
    </cfRule>
    <cfRule type="cellIs" dxfId="109" priority="61" operator="between">
      <formula>0.595</formula>
      <formula>0.794999999999999</formula>
    </cfRule>
    <cfRule type="cellIs" dxfId="108" priority="62" operator="between">
      <formula>0.795</formula>
      <formula>1</formula>
    </cfRule>
  </conditionalFormatting>
  <conditionalFormatting sqref="D72">
    <cfRule type="cellIs" dxfId="107" priority="55" operator="between">
      <formula>0</formula>
      <formula>0.394999999999999</formula>
    </cfRule>
    <cfRule type="cellIs" dxfId="106" priority="56" operator="between">
      <formula>0.395</formula>
      <formula>0.594999999999999</formula>
    </cfRule>
    <cfRule type="cellIs" dxfId="105" priority="57" operator="between">
      <formula>0.595</formula>
      <formula>0.794999999999999</formula>
    </cfRule>
    <cfRule type="cellIs" dxfId="104" priority="58" operator="between">
      <formula>0.795</formula>
      <formula>1</formula>
    </cfRule>
  </conditionalFormatting>
  <conditionalFormatting sqref="D83">
    <cfRule type="cellIs" dxfId="103" priority="51" operator="between">
      <formula>0</formula>
      <formula>0.394999999999999</formula>
    </cfRule>
    <cfRule type="cellIs" dxfId="102" priority="52" operator="between">
      <formula>0.395</formula>
      <formula>0.594999999999999</formula>
    </cfRule>
    <cfRule type="cellIs" dxfId="101" priority="53" operator="between">
      <formula>0.595</formula>
      <formula>0.794999999999999</formula>
    </cfRule>
    <cfRule type="cellIs" dxfId="100" priority="54" operator="between">
      <formula>0.795</formula>
      <formula>1</formula>
    </cfRule>
  </conditionalFormatting>
  <conditionalFormatting sqref="D20">
    <cfRule type="containsText" dxfId="99" priority="50" operator="containsText" text="Good">
      <formula>NOT(ISERROR(SEARCH("Good",D20)))</formula>
    </cfRule>
  </conditionalFormatting>
  <conditionalFormatting sqref="D20">
    <cfRule type="containsText" dxfId="98" priority="48" operator="containsText" text="Unsatisfactory">
      <formula>NOT(ISERROR(SEARCH("Unsatisfactory",D20)))</formula>
    </cfRule>
    <cfRule type="containsText" dxfId="97" priority="49" operator="containsText" text="Needs Improving">
      <formula>NOT(ISERROR(SEARCH("Needs Improving",D20)))</formula>
    </cfRule>
  </conditionalFormatting>
  <conditionalFormatting sqref="D20">
    <cfRule type="containsText" dxfId="96" priority="47" operator="containsText" text="Non-Applicable">
      <formula>NOT(ISERROR(SEARCH("Non-Applicable",D20)))</formula>
    </cfRule>
  </conditionalFormatting>
  <conditionalFormatting sqref="D20">
    <cfRule type="containsText" dxfId="95" priority="46" operator="containsText" text="Excellent">
      <formula>NOT(ISERROR(SEARCH("Excellent",D20)))</formula>
    </cfRule>
  </conditionalFormatting>
  <conditionalFormatting sqref="D21:D22">
    <cfRule type="containsText" dxfId="94" priority="45" operator="containsText" text="Good">
      <formula>NOT(ISERROR(SEARCH("Good",D21)))</formula>
    </cfRule>
  </conditionalFormatting>
  <conditionalFormatting sqref="D21:D22">
    <cfRule type="containsText" dxfId="93" priority="43" operator="containsText" text="Unsatisfactory">
      <formula>NOT(ISERROR(SEARCH("Unsatisfactory",D21)))</formula>
    </cfRule>
    <cfRule type="containsText" dxfId="92" priority="44" operator="containsText" text="Needs Improving">
      <formula>NOT(ISERROR(SEARCH("Needs Improving",D21)))</formula>
    </cfRule>
  </conditionalFormatting>
  <conditionalFormatting sqref="D21:D22">
    <cfRule type="containsText" dxfId="91" priority="42" operator="containsText" text="Non-Applicable">
      <formula>NOT(ISERROR(SEARCH("Non-Applicable",D21)))</formula>
    </cfRule>
  </conditionalFormatting>
  <conditionalFormatting sqref="D21:D22">
    <cfRule type="containsText" dxfId="90" priority="41" operator="containsText" text="Excellent">
      <formula>NOT(ISERROR(SEARCH("Excellent",D21)))</formula>
    </cfRule>
  </conditionalFormatting>
  <conditionalFormatting sqref="D27:D31">
    <cfRule type="containsText" dxfId="89" priority="40" operator="containsText" text="Good">
      <formula>NOT(ISERROR(SEARCH("Good",D27)))</formula>
    </cfRule>
  </conditionalFormatting>
  <conditionalFormatting sqref="D27:D31">
    <cfRule type="containsText" dxfId="88" priority="38" operator="containsText" text="Unsatisfactory">
      <formula>NOT(ISERROR(SEARCH("Unsatisfactory",D27)))</formula>
    </cfRule>
    <cfRule type="containsText" dxfId="87" priority="39" operator="containsText" text="Needs Improving">
      <formula>NOT(ISERROR(SEARCH("Needs Improving",D27)))</formula>
    </cfRule>
  </conditionalFormatting>
  <conditionalFormatting sqref="D27:D31">
    <cfRule type="containsText" dxfId="86" priority="37" operator="containsText" text="Non-Applicable">
      <formula>NOT(ISERROR(SEARCH("Non-Applicable",D27)))</formula>
    </cfRule>
  </conditionalFormatting>
  <conditionalFormatting sqref="D27:D31">
    <cfRule type="containsText" dxfId="85" priority="36" operator="containsText" text="Excellent">
      <formula>NOT(ISERROR(SEARCH("Excellent",D27)))</formula>
    </cfRule>
  </conditionalFormatting>
  <conditionalFormatting sqref="D36:D38">
    <cfRule type="containsText" dxfId="84" priority="35" operator="containsText" text="Good">
      <formula>NOT(ISERROR(SEARCH("Good",D36)))</formula>
    </cfRule>
  </conditionalFormatting>
  <conditionalFormatting sqref="D36:D38">
    <cfRule type="containsText" dxfId="83" priority="33" operator="containsText" text="Unsatisfactory">
      <formula>NOT(ISERROR(SEARCH("Unsatisfactory",D36)))</formula>
    </cfRule>
    <cfRule type="containsText" dxfId="82" priority="34" operator="containsText" text="Needs Improving">
      <formula>NOT(ISERROR(SEARCH("Needs Improving",D36)))</formula>
    </cfRule>
  </conditionalFormatting>
  <conditionalFormatting sqref="D36:D38">
    <cfRule type="containsText" dxfId="81" priority="32" operator="containsText" text="Non-Applicable">
      <formula>NOT(ISERROR(SEARCH("Non-Applicable",D36)))</formula>
    </cfRule>
  </conditionalFormatting>
  <conditionalFormatting sqref="D36:D38">
    <cfRule type="containsText" dxfId="80" priority="31" operator="containsText" text="Excellent">
      <formula>NOT(ISERROR(SEARCH("Excellent",D36)))</formula>
    </cfRule>
  </conditionalFormatting>
  <conditionalFormatting sqref="D43:D48">
    <cfRule type="containsText" dxfId="79" priority="30" operator="containsText" text="Good">
      <formula>NOT(ISERROR(SEARCH("Good",D43)))</formula>
    </cfRule>
  </conditionalFormatting>
  <conditionalFormatting sqref="D43:D48">
    <cfRule type="containsText" dxfId="78" priority="28" operator="containsText" text="Unsatisfactory">
      <formula>NOT(ISERROR(SEARCH("Unsatisfactory",D43)))</formula>
    </cfRule>
    <cfRule type="containsText" dxfId="77" priority="29" operator="containsText" text="Needs Improving">
      <formula>NOT(ISERROR(SEARCH("Needs Improving",D43)))</formula>
    </cfRule>
  </conditionalFormatting>
  <conditionalFormatting sqref="D43:D48">
    <cfRule type="containsText" dxfId="76" priority="27" operator="containsText" text="Non-Applicable">
      <formula>NOT(ISERROR(SEARCH("Non-Applicable",D43)))</formula>
    </cfRule>
  </conditionalFormatting>
  <conditionalFormatting sqref="D43:D48">
    <cfRule type="containsText" dxfId="75" priority="26" operator="containsText" text="Excellent">
      <formula>NOT(ISERROR(SEARCH("Excellent",D43)))</formula>
    </cfRule>
  </conditionalFormatting>
  <conditionalFormatting sqref="D53:D58">
    <cfRule type="containsText" dxfId="74" priority="25" operator="containsText" text="Good">
      <formula>NOT(ISERROR(SEARCH("Good",D53)))</formula>
    </cfRule>
  </conditionalFormatting>
  <conditionalFormatting sqref="D53:D58">
    <cfRule type="containsText" dxfId="73" priority="23" operator="containsText" text="Unsatisfactory">
      <formula>NOT(ISERROR(SEARCH("Unsatisfactory",D53)))</formula>
    </cfRule>
    <cfRule type="containsText" dxfId="72" priority="24" operator="containsText" text="Needs Improving">
      <formula>NOT(ISERROR(SEARCH("Needs Improving",D53)))</formula>
    </cfRule>
  </conditionalFormatting>
  <conditionalFormatting sqref="D53:D58">
    <cfRule type="containsText" dxfId="71" priority="22" operator="containsText" text="Non-Applicable">
      <formula>NOT(ISERROR(SEARCH("Non-Applicable",D53)))</formula>
    </cfRule>
  </conditionalFormatting>
  <conditionalFormatting sqref="D53:D58">
    <cfRule type="containsText" dxfId="70" priority="21" operator="containsText" text="Excellent">
      <formula>NOT(ISERROR(SEARCH("Excellent",D53)))</formula>
    </cfRule>
  </conditionalFormatting>
  <conditionalFormatting sqref="D59:D62">
    <cfRule type="containsText" dxfId="69" priority="20" operator="containsText" text="Good">
      <formula>NOT(ISERROR(SEARCH("Good",D59)))</formula>
    </cfRule>
  </conditionalFormatting>
  <conditionalFormatting sqref="D59:D62">
    <cfRule type="containsText" dxfId="68" priority="18" operator="containsText" text="Unsatisfactory">
      <formula>NOT(ISERROR(SEARCH("Unsatisfactory",D59)))</formula>
    </cfRule>
    <cfRule type="containsText" dxfId="67" priority="19" operator="containsText" text="Needs Improving">
      <formula>NOT(ISERROR(SEARCH("Needs Improving",D59)))</formula>
    </cfRule>
  </conditionalFormatting>
  <conditionalFormatting sqref="D59:D62">
    <cfRule type="containsText" dxfId="66" priority="17" operator="containsText" text="Non-Applicable">
      <formula>NOT(ISERROR(SEARCH("Non-Applicable",D59)))</formula>
    </cfRule>
  </conditionalFormatting>
  <conditionalFormatting sqref="D59:D62">
    <cfRule type="containsText" dxfId="65" priority="16" operator="containsText" text="Excellent">
      <formula>NOT(ISERROR(SEARCH("Excellent",D59)))</formula>
    </cfRule>
  </conditionalFormatting>
  <conditionalFormatting sqref="D67:D71">
    <cfRule type="containsText" dxfId="64" priority="15" operator="containsText" text="Good">
      <formula>NOT(ISERROR(SEARCH("Good",D67)))</formula>
    </cfRule>
  </conditionalFormatting>
  <conditionalFormatting sqref="D67:D71">
    <cfRule type="containsText" dxfId="63" priority="13" operator="containsText" text="Unsatisfactory">
      <formula>NOT(ISERROR(SEARCH("Unsatisfactory",D67)))</formula>
    </cfRule>
    <cfRule type="containsText" dxfId="62" priority="14" operator="containsText" text="Needs Improving">
      <formula>NOT(ISERROR(SEARCH("Needs Improving",D67)))</formula>
    </cfRule>
  </conditionalFormatting>
  <conditionalFormatting sqref="D67:D71">
    <cfRule type="containsText" dxfId="61" priority="12" operator="containsText" text="Non-Applicable">
      <formula>NOT(ISERROR(SEARCH("Non-Applicable",D67)))</formula>
    </cfRule>
  </conditionalFormatting>
  <conditionalFormatting sqref="D67:D71">
    <cfRule type="containsText" dxfId="60" priority="11" operator="containsText" text="Excellent">
      <formula>NOT(ISERROR(SEARCH("Excellent",D67)))</formula>
    </cfRule>
  </conditionalFormatting>
  <conditionalFormatting sqref="D76:D80">
    <cfRule type="containsText" dxfId="59" priority="10" operator="containsText" text="Good">
      <formula>NOT(ISERROR(SEARCH("Good",D76)))</formula>
    </cfRule>
  </conditionalFormatting>
  <conditionalFormatting sqref="D76:D80">
    <cfRule type="containsText" dxfId="58" priority="8" operator="containsText" text="Unsatisfactory">
      <formula>NOT(ISERROR(SEARCH("Unsatisfactory",D76)))</formula>
    </cfRule>
    <cfRule type="containsText" dxfId="57" priority="9" operator="containsText" text="Needs Improving">
      <formula>NOT(ISERROR(SEARCH("Needs Improving",D76)))</formula>
    </cfRule>
  </conditionalFormatting>
  <conditionalFormatting sqref="D76:D80">
    <cfRule type="containsText" dxfId="56" priority="7" operator="containsText" text="Non-Applicable">
      <formula>NOT(ISERROR(SEARCH("Non-Applicable",D76)))</formula>
    </cfRule>
  </conditionalFormatting>
  <conditionalFormatting sqref="D76:D80">
    <cfRule type="containsText" dxfId="55" priority="6" operator="containsText" text="Excellent">
      <formula>NOT(ISERROR(SEARCH("Excellent",D76)))</formula>
    </cfRule>
  </conditionalFormatting>
  <conditionalFormatting sqref="D81">
    <cfRule type="containsText" dxfId="54" priority="5" operator="containsText" text="Good">
      <formula>NOT(ISERROR(SEARCH("Good",D81)))</formula>
    </cfRule>
  </conditionalFormatting>
  <conditionalFormatting sqref="D81">
    <cfRule type="containsText" dxfId="53" priority="3" operator="containsText" text="Unsatisfactory">
      <formula>NOT(ISERROR(SEARCH("Unsatisfactory",D81)))</formula>
    </cfRule>
    <cfRule type="containsText" dxfId="52" priority="4" operator="containsText" text="Needs Improving">
      <formula>NOT(ISERROR(SEARCH("Needs Improving",D81)))</formula>
    </cfRule>
  </conditionalFormatting>
  <conditionalFormatting sqref="D81">
    <cfRule type="containsText" dxfId="51" priority="2" operator="containsText" text="Non-Applicable">
      <formula>NOT(ISERROR(SEARCH("Non-Applicable",D81)))</formula>
    </cfRule>
  </conditionalFormatting>
  <conditionalFormatting sqref="D81">
    <cfRule type="containsText" dxfId="50" priority="1" operator="containsText" text="Excellent">
      <formula>NOT(ISERROR(SEARCH("Excellent",D81)))</formula>
    </cfRule>
  </conditionalFormatting>
  <dataValidations count="2">
    <dataValidation type="list" allowBlank="1" showInputMessage="1" showErrorMessage="1" sqref="D20:D22 D27:D31 D36:D38 D67:D71 D53:D62 D76:D82 D43:D48" xr:uid="{00000000-0002-0000-0000-000000000000}">
      <formula1>Score2</formula1>
    </dataValidation>
    <dataValidation type="list" allowBlank="1" showInputMessage="1" showErrorMessage="1" sqref="D99" xr:uid="{00000000-0002-0000-0000-000001000000}">
      <formula1>Description</formula1>
    </dataValidation>
  </dataValidations>
  <hyperlinks>
    <hyperlink ref="C44" r:id="rId1" display="https://europa.eu/capacity4dev/evaluation_guidelines/wiki/evaluation-methods-0" xr:uid="{00000000-0004-0000-0000-000000000000}"/>
  </hyperlinks>
  <printOptions horizontalCentered="1"/>
  <pageMargins left="0.39370078740157483" right="0.39370078740157483" top="0.51181102362204722" bottom="0.55118110236220474" header="0.31496062992125984" footer="0.31496062992125984"/>
  <pageSetup paperSize="9" scale="54" fitToHeight="10" orientation="portrait" horizontalDpi="4294967295" verticalDpi="4294967295" r:id="rId2"/>
  <headerFooter>
    <oddHeader>&amp;LQuality Assurance&amp;CInception Report</oddHeader>
    <oddFooter>Page &amp;P of &amp;N</oddFooter>
  </headerFooter>
  <rowBreaks count="3" manualBreakCount="3">
    <brk id="24" min="1" max="5" man="1"/>
    <brk id="40" min="1" max="5" man="1"/>
    <brk id="48"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K73"/>
  <sheetViews>
    <sheetView showGridLines="0" zoomScale="70" zoomScaleNormal="70" workbookViewId="0">
      <selection activeCell="E72" sqref="E72"/>
    </sheetView>
  </sheetViews>
  <sheetFormatPr defaultColWidth="8.85546875" defaultRowHeight="12.75" x14ac:dyDescent="0.2"/>
  <cols>
    <col min="1" max="1" width="2.42578125" style="75" customWidth="1"/>
    <col min="2" max="2" width="13.28515625" style="93" customWidth="1"/>
    <col min="3" max="3" width="40" style="75" customWidth="1"/>
    <col min="4" max="4" width="17.85546875" style="97" bestFit="1" customWidth="1"/>
    <col min="5" max="5" width="48.85546875" style="75" customWidth="1"/>
    <col min="6" max="6" width="17.28515625" style="75" bestFit="1" customWidth="1"/>
    <col min="7" max="7" width="11.7109375" style="75" customWidth="1"/>
    <col min="8" max="8" width="16.42578125" style="75" customWidth="1"/>
    <col min="9" max="9" width="14.42578125" style="75" customWidth="1"/>
    <col min="10" max="10" width="15.85546875" style="75" customWidth="1"/>
    <col min="11" max="249" width="9.140625" style="75"/>
    <col min="250" max="250" width="4.28515625" style="75" customWidth="1"/>
    <col min="251" max="251" width="45.85546875" style="75" customWidth="1"/>
    <col min="252" max="252" width="23.85546875" style="75" customWidth="1"/>
    <col min="253" max="253" width="73.42578125" style="75" customWidth="1"/>
    <col min="254" max="254" width="59.28515625" style="75" customWidth="1"/>
    <col min="255" max="505" width="9.140625" style="75"/>
    <col min="506" max="506" width="4.28515625" style="75" customWidth="1"/>
    <col min="507" max="507" width="45.85546875" style="75" customWidth="1"/>
    <col min="508" max="508" width="23.85546875" style="75" customWidth="1"/>
    <col min="509" max="509" width="73.42578125" style="75" customWidth="1"/>
    <col min="510" max="510" width="59.28515625" style="75" customWidth="1"/>
    <col min="511" max="761" width="9.140625" style="75"/>
    <col min="762" max="762" width="4.28515625" style="75" customWidth="1"/>
    <col min="763" max="763" width="45.85546875" style="75" customWidth="1"/>
    <col min="764" max="764" width="23.85546875" style="75" customWidth="1"/>
    <col min="765" max="765" width="73.42578125" style="75" customWidth="1"/>
    <col min="766" max="766" width="59.28515625" style="75" customWidth="1"/>
    <col min="767" max="1017" width="9.140625" style="75"/>
    <col min="1018" max="1018" width="4.28515625" style="75" customWidth="1"/>
    <col min="1019" max="1019" width="45.85546875" style="75" customWidth="1"/>
    <col min="1020" max="1020" width="23.85546875" style="75" customWidth="1"/>
    <col min="1021" max="1021" width="73.42578125" style="75" customWidth="1"/>
    <col min="1022" max="1022" width="59.28515625" style="75" customWidth="1"/>
    <col min="1023" max="1273" width="9.140625" style="75"/>
    <col min="1274" max="1274" width="4.28515625" style="75" customWidth="1"/>
    <col min="1275" max="1275" width="45.85546875" style="75" customWidth="1"/>
    <col min="1276" max="1276" width="23.85546875" style="75" customWidth="1"/>
    <col min="1277" max="1277" width="73.42578125" style="75" customWidth="1"/>
    <col min="1278" max="1278" width="59.28515625" style="75" customWidth="1"/>
    <col min="1279" max="1529" width="9.140625" style="75"/>
    <col min="1530" max="1530" width="4.28515625" style="75" customWidth="1"/>
    <col min="1531" max="1531" width="45.85546875" style="75" customWidth="1"/>
    <col min="1532" max="1532" width="23.85546875" style="75" customWidth="1"/>
    <col min="1533" max="1533" width="73.42578125" style="75" customWidth="1"/>
    <col min="1534" max="1534" width="59.28515625" style="75" customWidth="1"/>
    <col min="1535" max="1785" width="9.140625" style="75"/>
    <col min="1786" max="1786" width="4.28515625" style="75" customWidth="1"/>
    <col min="1787" max="1787" width="45.85546875" style="75" customWidth="1"/>
    <col min="1788" max="1788" width="23.85546875" style="75" customWidth="1"/>
    <col min="1789" max="1789" width="73.42578125" style="75" customWidth="1"/>
    <col min="1790" max="1790" width="59.28515625" style="75" customWidth="1"/>
    <col min="1791" max="2041" width="9.140625" style="75"/>
    <col min="2042" max="2042" width="4.28515625" style="75" customWidth="1"/>
    <col min="2043" max="2043" width="45.85546875" style="75" customWidth="1"/>
    <col min="2044" max="2044" width="23.85546875" style="75" customWidth="1"/>
    <col min="2045" max="2045" width="73.42578125" style="75" customWidth="1"/>
    <col min="2046" max="2046" width="59.28515625" style="75" customWidth="1"/>
    <col min="2047" max="2297" width="9.140625" style="75"/>
    <col min="2298" max="2298" width="4.28515625" style="75" customWidth="1"/>
    <col min="2299" max="2299" width="45.85546875" style="75" customWidth="1"/>
    <col min="2300" max="2300" width="23.85546875" style="75" customWidth="1"/>
    <col min="2301" max="2301" width="73.42578125" style="75" customWidth="1"/>
    <col min="2302" max="2302" width="59.28515625" style="75" customWidth="1"/>
    <col min="2303" max="2553" width="9.140625" style="75"/>
    <col min="2554" max="2554" width="4.28515625" style="75" customWidth="1"/>
    <col min="2555" max="2555" width="45.85546875" style="75" customWidth="1"/>
    <col min="2556" max="2556" width="23.85546875" style="75" customWidth="1"/>
    <col min="2557" max="2557" width="73.42578125" style="75" customWidth="1"/>
    <col min="2558" max="2558" width="59.28515625" style="75" customWidth="1"/>
    <col min="2559" max="2809" width="9.140625" style="75"/>
    <col min="2810" max="2810" width="4.28515625" style="75" customWidth="1"/>
    <col min="2811" max="2811" width="45.85546875" style="75" customWidth="1"/>
    <col min="2812" max="2812" width="23.85546875" style="75" customWidth="1"/>
    <col min="2813" max="2813" width="73.42578125" style="75" customWidth="1"/>
    <col min="2814" max="2814" width="59.28515625" style="75" customWidth="1"/>
    <col min="2815" max="3065" width="9.140625" style="75"/>
    <col min="3066" max="3066" width="4.28515625" style="75" customWidth="1"/>
    <col min="3067" max="3067" width="45.85546875" style="75" customWidth="1"/>
    <col min="3068" max="3068" width="23.85546875" style="75" customWidth="1"/>
    <col min="3069" max="3069" width="73.42578125" style="75" customWidth="1"/>
    <col min="3070" max="3070" width="59.28515625" style="75" customWidth="1"/>
    <col min="3071" max="3321" width="9.140625" style="75"/>
    <col min="3322" max="3322" width="4.28515625" style="75" customWidth="1"/>
    <col min="3323" max="3323" width="45.85546875" style="75" customWidth="1"/>
    <col min="3324" max="3324" width="23.85546875" style="75" customWidth="1"/>
    <col min="3325" max="3325" width="73.42578125" style="75" customWidth="1"/>
    <col min="3326" max="3326" width="59.28515625" style="75" customWidth="1"/>
    <col min="3327" max="3577" width="9.140625" style="75"/>
    <col min="3578" max="3578" width="4.28515625" style="75" customWidth="1"/>
    <col min="3579" max="3579" width="45.85546875" style="75" customWidth="1"/>
    <col min="3580" max="3580" width="23.85546875" style="75" customWidth="1"/>
    <col min="3581" max="3581" width="73.42578125" style="75" customWidth="1"/>
    <col min="3582" max="3582" width="59.28515625" style="75" customWidth="1"/>
    <col min="3583" max="3833" width="9.140625" style="75"/>
    <col min="3834" max="3834" width="4.28515625" style="75" customWidth="1"/>
    <col min="3835" max="3835" width="45.85546875" style="75" customWidth="1"/>
    <col min="3836" max="3836" width="23.85546875" style="75" customWidth="1"/>
    <col min="3837" max="3837" width="73.42578125" style="75" customWidth="1"/>
    <col min="3838" max="3838" width="59.28515625" style="75" customWidth="1"/>
    <col min="3839" max="4089" width="9.140625" style="75"/>
    <col min="4090" max="4090" width="4.28515625" style="75" customWidth="1"/>
    <col min="4091" max="4091" width="45.85546875" style="75" customWidth="1"/>
    <col min="4092" max="4092" width="23.85546875" style="75" customWidth="1"/>
    <col min="4093" max="4093" width="73.42578125" style="75" customWidth="1"/>
    <col min="4094" max="4094" width="59.28515625" style="75" customWidth="1"/>
    <col min="4095" max="4345" width="9.140625" style="75"/>
    <col min="4346" max="4346" width="4.28515625" style="75" customWidth="1"/>
    <col min="4347" max="4347" width="45.85546875" style="75" customWidth="1"/>
    <col min="4348" max="4348" width="23.85546875" style="75" customWidth="1"/>
    <col min="4349" max="4349" width="73.42578125" style="75" customWidth="1"/>
    <col min="4350" max="4350" width="59.28515625" style="75" customWidth="1"/>
    <col min="4351" max="4601" width="9.140625" style="75"/>
    <col min="4602" max="4602" width="4.28515625" style="75" customWidth="1"/>
    <col min="4603" max="4603" width="45.85546875" style="75" customWidth="1"/>
    <col min="4604" max="4604" width="23.85546875" style="75" customWidth="1"/>
    <col min="4605" max="4605" width="73.42578125" style="75" customWidth="1"/>
    <col min="4606" max="4606" width="59.28515625" style="75" customWidth="1"/>
    <col min="4607" max="4857" width="9.140625" style="75"/>
    <col min="4858" max="4858" width="4.28515625" style="75" customWidth="1"/>
    <col min="4859" max="4859" width="45.85546875" style="75" customWidth="1"/>
    <col min="4860" max="4860" width="23.85546875" style="75" customWidth="1"/>
    <col min="4861" max="4861" width="73.42578125" style="75" customWidth="1"/>
    <col min="4862" max="4862" width="59.28515625" style="75" customWidth="1"/>
    <col min="4863" max="5113" width="9.140625" style="75"/>
    <col min="5114" max="5114" width="4.28515625" style="75" customWidth="1"/>
    <col min="5115" max="5115" width="45.85546875" style="75" customWidth="1"/>
    <col min="5116" max="5116" width="23.85546875" style="75" customWidth="1"/>
    <col min="5117" max="5117" width="73.42578125" style="75" customWidth="1"/>
    <col min="5118" max="5118" width="59.28515625" style="75" customWidth="1"/>
    <col min="5119" max="5369" width="9.140625" style="75"/>
    <col min="5370" max="5370" width="4.28515625" style="75" customWidth="1"/>
    <col min="5371" max="5371" width="45.85546875" style="75" customWidth="1"/>
    <col min="5372" max="5372" width="23.85546875" style="75" customWidth="1"/>
    <col min="5373" max="5373" width="73.42578125" style="75" customWidth="1"/>
    <col min="5374" max="5374" width="59.28515625" style="75" customWidth="1"/>
    <col min="5375" max="5625" width="9.140625" style="75"/>
    <col min="5626" max="5626" width="4.28515625" style="75" customWidth="1"/>
    <col min="5627" max="5627" width="45.85546875" style="75" customWidth="1"/>
    <col min="5628" max="5628" width="23.85546875" style="75" customWidth="1"/>
    <col min="5629" max="5629" width="73.42578125" style="75" customWidth="1"/>
    <col min="5630" max="5630" width="59.28515625" style="75" customWidth="1"/>
    <col min="5631" max="5881" width="9.140625" style="75"/>
    <col min="5882" max="5882" width="4.28515625" style="75" customWidth="1"/>
    <col min="5883" max="5883" width="45.85546875" style="75" customWidth="1"/>
    <col min="5884" max="5884" width="23.85546875" style="75" customWidth="1"/>
    <col min="5885" max="5885" width="73.42578125" style="75" customWidth="1"/>
    <col min="5886" max="5886" width="59.28515625" style="75" customWidth="1"/>
    <col min="5887" max="6137" width="9.140625" style="75"/>
    <col min="6138" max="6138" width="4.28515625" style="75" customWidth="1"/>
    <col min="6139" max="6139" width="45.85546875" style="75" customWidth="1"/>
    <col min="6140" max="6140" width="23.85546875" style="75" customWidth="1"/>
    <col min="6141" max="6141" width="73.42578125" style="75" customWidth="1"/>
    <col min="6142" max="6142" width="59.28515625" style="75" customWidth="1"/>
    <col min="6143" max="6393" width="9.140625" style="75"/>
    <col min="6394" max="6394" width="4.28515625" style="75" customWidth="1"/>
    <col min="6395" max="6395" width="45.85546875" style="75" customWidth="1"/>
    <col min="6396" max="6396" width="23.85546875" style="75" customWidth="1"/>
    <col min="6397" max="6397" width="73.42578125" style="75" customWidth="1"/>
    <col min="6398" max="6398" width="59.28515625" style="75" customWidth="1"/>
    <col min="6399" max="6649" width="9.140625" style="75"/>
    <col min="6650" max="6650" width="4.28515625" style="75" customWidth="1"/>
    <col min="6651" max="6651" width="45.85546875" style="75" customWidth="1"/>
    <col min="6652" max="6652" width="23.85546875" style="75" customWidth="1"/>
    <col min="6653" max="6653" width="73.42578125" style="75" customWidth="1"/>
    <col min="6654" max="6654" width="59.28515625" style="75" customWidth="1"/>
    <col min="6655" max="6905" width="9.140625" style="75"/>
    <col min="6906" max="6906" width="4.28515625" style="75" customWidth="1"/>
    <col min="6907" max="6907" width="45.85546875" style="75" customWidth="1"/>
    <col min="6908" max="6908" width="23.85546875" style="75" customWidth="1"/>
    <col min="6909" max="6909" width="73.42578125" style="75" customWidth="1"/>
    <col min="6910" max="6910" width="59.28515625" style="75" customWidth="1"/>
    <col min="6911" max="7161" width="9.140625" style="75"/>
    <col min="7162" max="7162" width="4.28515625" style="75" customWidth="1"/>
    <col min="7163" max="7163" width="45.85546875" style="75" customWidth="1"/>
    <col min="7164" max="7164" width="23.85546875" style="75" customWidth="1"/>
    <col min="7165" max="7165" width="73.42578125" style="75" customWidth="1"/>
    <col min="7166" max="7166" width="59.28515625" style="75" customWidth="1"/>
    <col min="7167" max="7417" width="9.140625" style="75"/>
    <col min="7418" max="7418" width="4.28515625" style="75" customWidth="1"/>
    <col min="7419" max="7419" width="45.85546875" style="75" customWidth="1"/>
    <col min="7420" max="7420" width="23.85546875" style="75" customWidth="1"/>
    <col min="7421" max="7421" width="73.42578125" style="75" customWidth="1"/>
    <col min="7422" max="7422" width="59.28515625" style="75" customWidth="1"/>
    <col min="7423" max="7673" width="9.140625" style="75"/>
    <col min="7674" max="7674" width="4.28515625" style="75" customWidth="1"/>
    <col min="7675" max="7675" width="45.85546875" style="75" customWidth="1"/>
    <col min="7676" max="7676" width="23.85546875" style="75" customWidth="1"/>
    <col min="7677" max="7677" width="73.42578125" style="75" customWidth="1"/>
    <col min="7678" max="7678" width="59.28515625" style="75" customWidth="1"/>
    <col min="7679" max="7929" width="9.140625" style="75"/>
    <col min="7930" max="7930" width="4.28515625" style="75" customWidth="1"/>
    <col min="7931" max="7931" width="45.85546875" style="75" customWidth="1"/>
    <col min="7932" max="7932" width="23.85546875" style="75" customWidth="1"/>
    <col min="7933" max="7933" width="73.42578125" style="75" customWidth="1"/>
    <col min="7934" max="7934" width="59.28515625" style="75" customWidth="1"/>
    <col min="7935" max="8185" width="9.140625" style="75"/>
    <col min="8186" max="8186" width="4.28515625" style="75" customWidth="1"/>
    <col min="8187" max="8187" width="45.85546875" style="75" customWidth="1"/>
    <col min="8188" max="8188" width="23.85546875" style="75" customWidth="1"/>
    <col min="8189" max="8189" width="73.42578125" style="75" customWidth="1"/>
    <col min="8190" max="8190" width="59.28515625" style="75" customWidth="1"/>
    <col min="8191" max="8441" width="9.140625" style="75"/>
    <col min="8442" max="8442" width="4.28515625" style="75" customWidth="1"/>
    <col min="8443" max="8443" width="45.85546875" style="75" customWidth="1"/>
    <col min="8444" max="8444" width="23.85546875" style="75" customWidth="1"/>
    <col min="8445" max="8445" width="73.42578125" style="75" customWidth="1"/>
    <col min="8446" max="8446" width="59.28515625" style="75" customWidth="1"/>
    <col min="8447" max="8697" width="9.140625" style="75"/>
    <col min="8698" max="8698" width="4.28515625" style="75" customWidth="1"/>
    <col min="8699" max="8699" width="45.85546875" style="75" customWidth="1"/>
    <col min="8700" max="8700" width="23.85546875" style="75" customWidth="1"/>
    <col min="8701" max="8701" width="73.42578125" style="75" customWidth="1"/>
    <col min="8702" max="8702" width="59.28515625" style="75" customWidth="1"/>
    <col min="8703" max="8953" width="9.140625" style="75"/>
    <col min="8954" max="8954" width="4.28515625" style="75" customWidth="1"/>
    <col min="8955" max="8955" width="45.85546875" style="75" customWidth="1"/>
    <col min="8956" max="8956" width="23.85546875" style="75" customWidth="1"/>
    <col min="8957" max="8957" width="73.42578125" style="75" customWidth="1"/>
    <col min="8958" max="8958" width="59.28515625" style="75" customWidth="1"/>
    <col min="8959" max="9209" width="9.140625" style="75"/>
    <col min="9210" max="9210" width="4.28515625" style="75" customWidth="1"/>
    <col min="9211" max="9211" width="45.85546875" style="75" customWidth="1"/>
    <col min="9212" max="9212" width="23.85546875" style="75" customWidth="1"/>
    <col min="9213" max="9213" width="73.42578125" style="75" customWidth="1"/>
    <col min="9214" max="9214" width="59.28515625" style="75" customWidth="1"/>
    <col min="9215" max="9465" width="9.140625" style="75"/>
    <col min="9466" max="9466" width="4.28515625" style="75" customWidth="1"/>
    <col min="9467" max="9467" width="45.85546875" style="75" customWidth="1"/>
    <col min="9468" max="9468" width="23.85546875" style="75" customWidth="1"/>
    <col min="9469" max="9469" width="73.42578125" style="75" customWidth="1"/>
    <col min="9470" max="9470" width="59.28515625" style="75" customWidth="1"/>
    <col min="9471" max="9721" width="9.140625" style="75"/>
    <col min="9722" max="9722" width="4.28515625" style="75" customWidth="1"/>
    <col min="9723" max="9723" width="45.85546875" style="75" customWidth="1"/>
    <col min="9724" max="9724" width="23.85546875" style="75" customWidth="1"/>
    <col min="9725" max="9725" width="73.42578125" style="75" customWidth="1"/>
    <col min="9726" max="9726" width="59.28515625" style="75" customWidth="1"/>
    <col min="9727" max="9977" width="9.140625" style="75"/>
    <col min="9978" max="9978" width="4.28515625" style="75" customWidth="1"/>
    <col min="9979" max="9979" width="45.85546875" style="75" customWidth="1"/>
    <col min="9980" max="9980" width="23.85546875" style="75" customWidth="1"/>
    <col min="9981" max="9981" width="73.42578125" style="75" customWidth="1"/>
    <col min="9982" max="9982" width="59.28515625" style="75" customWidth="1"/>
    <col min="9983" max="10233" width="9.140625" style="75"/>
    <col min="10234" max="10234" width="4.28515625" style="75" customWidth="1"/>
    <col min="10235" max="10235" width="45.85546875" style="75" customWidth="1"/>
    <col min="10236" max="10236" width="23.85546875" style="75" customWidth="1"/>
    <col min="10237" max="10237" width="73.42578125" style="75" customWidth="1"/>
    <col min="10238" max="10238" width="59.28515625" style="75" customWidth="1"/>
    <col min="10239" max="10489" width="9.140625" style="75"/>
    <col min="10490" max="10490" width="4.28515625" style="75" customWidth="1"/>
    <col min="10491" max="10491" width="45.85546875" style="75" customWidth="1"/>
    <col min="10492" max="10492" width="23.85546875" style="75" customWidth="1"/>
    <col min="10493" max="10493" width="73.42578125" style="75" customWidth="1"/>
    <col min="10494" max="10494" width="59.28515625" style="75" customWidth="1"/>
    <col min="10495" max="10745" width="9.140625" style="75"/>
    <col min="10746" max="10746" width="4.28515625" style="75" customWidth="1"/>
    <col min="10747" max="10747" width="45.85546875" style="75" customWidth="1"/>
    <col min="10748" max="10748" width="23.85546875" style="75" customWidth="1"/>
    <col min="10749" max="10749" width="73.42578125" style="75" customWidth="1"/>
    <col min="10750" max="10750" width="59.28515625" style="75" customWidth="1"/>
    <col min="10751" max="11001" width="9.140625" style="75"/>
    <col min="11002" max="11002" width="4.28515625" style="75" customWidth="1"/>
    <col min="11003" max="11003" width="45.85546875" style="75" customWidth="1"/>
    <col min="11004" max="11004" width="23.85546875" style="75" customWidth="1"/>
    <col min="11005" max="11005" width="73.42578125" style="75" customWidth="1"/>
    <col min="11006" max="11006" width="59.28515625" style="75" customWidth="1"/>
    <col min="11007" max="11257" width="9.140625" style="75"/>
    <col min="11258" max="11258" width="4.28515625" style="75" customWidth="1"/>
    <col min="11259" max="11259" width="45.85546875" style="75" customWidth="1"/>
    <col min="11260" max="11260" width="23.85546875" style="75" customWidth="1"/>
    <col min="11261" max="11261" width="73.42578125" style="75" customWidth="1"/>
    <col min="11262" max="11262" width="59.28515625" style="75" customWidth="1"/>
    <col min="11263" max="11513" width="9.140625" style="75"/>
    <col min="11514" max="11514" width="4.28515625" style="75" customWidth="1"/>
    <col min="11515" max="11515" width="45.85546875" style="75" customWidth="1"/>
    <col min="11516" max="11516" width="23.85546875" style="75" customWidth="1"/>
    <col min="11517" max="11517" width="73.42578125" style="75" customWidth="1"/>
    <col min="11518" max="11518" width="59.28515625" style="75" customWidth="1"/>
    <col min="11519" max="11769" width="9.140625" style="75"/>
    <col min="11770" max="11770" width="4.28515625" style="75" customWidth="1"/>
    <col min="11771" max="11771" width="45.85546875" style="75" customWidth="1"/>
    <col min="11772" max="11772" width="23.85546875" style="75" customWidth="1"/>
    <col min="11773" max="11773" width="73.42578125" style="75" customWidth="1"/>
    <col min="11774" max="11774" width="59.28515625" style="75" customWidth="1"/>
    <col min="11775" max="12025" width="9.140625" style="75"/>
    <col min="12026" max="12026" width="4.28515625" style="75" customWidth="1"/>
    <col min="12027" max="12027" width="45.85546875" style="75" customWidth="1"/>
    <col min="12028" max="12028" width="23.85546875" style="75" customWidth="1"/>
    <col min="12029" max="12029" width="73.42578125" style="75" customWidth="1"/>
    <col min="12030" max="12030" width="59.28515625" style="75" customWidth="1"/>
    <col min="12031" max="12281" width="9.140625" style="75"/>
    <col min="12282" max="12282" width="4.28515625" style="75" customWidth="1"/>
    <col min="12283" max="12283" width="45.85546875" style="75" customWidth="1"/>
    <col min="12284" max="12284" width="23.85546875" style="75" customWidth="1"/>
    <col min="12285" max="12285" width="73.42578125" style="75" customWidth="1"/>
    <col min="12286" max="12286" width="59.28515625" style="75" customWidth="1"/>
    <col min="12287" max="12537" width="9.140625" style="75"/>
    <col min="12538" max="12538" width="4.28515625" style="75" customWidth="1"/>
    <col min="12539" max="12539" width="45.85546875" style="75" customWidth="1"/>
    <col min="12540" max="12540" width="23.85546875" style="75" customWidth="1"/>
    <col min="12541" max="12541" width="73.42578125" style="75" customWidth="1"/>
    <col min="12542" max="12542" width="59.28515625" style="75" customWidth="1"/>
    <col min="12543" max="12793" width="9.140625" style="75"/>
    <col min="12794" max="12794" width="4.28515625" style="75" customWidth="1"/>
    <col min="12795" max="12795" width="45.85546875" style="75" customWidth="1"/>
    <col min="12796" max="12796" width="23.85546875" style="75" customWidth="1"/>
    <col min="12797" max="12797" width="73.42578125" style="75" customWidth="1"/>
    <col min="12798" max="12798" width="59.28515625" style="75" customWidth="1"/>
    <col min="12799" max="13049" width="9.140625" style="75"/>
    <col min="13050" max="13050" width="4.28515625" style="75" customWidth="1"/>
    <col min="13051" max="13051" width="45.85546875" style="75" customWidth="1"/>
    <col min="13052" max="13052" width="23.85546875" style="75" customWidth="1"/>
    <col min="13053" max="13053" width="73.42578125" style="75" customWidth="1"/>
    <col min="13054" max="13054" width="59.28515625" style="75" customWidth="1"/>
    <col min="13055" max="13305" width="9.140625" style="75"/>
    <col min="13306" max="13306" width="4.28515625" style="75" customWidth="1"/>
    <col min="13307" max="13307" width="45.85546875" style="75" customWidth="1"/>
    <col min="13308" max="13308" width="23.85546875" style="75" customWidth="1"/>
    <col min="13309" max="13309" width="73.42578125" style="75" customWidth="1"/>
    <col min="13310" max="13310" width="59.28515625" style="75" customWidth="1"/>
    <col min="13311" max="13561" width="9.140625" style="75"/>
    <col min="13562" max="13562" width="4.28515625" style="75" customWidth="1"/>
    <col min="13563" max="13563" width="45.85546875" style="75" customWidth="1"/>
    <col min="13564" max="13564" width="23.85546875" style="75" customWidth="1"/>
    <col min="13565" max="13565" width="73.42578125" style="75" customWidth="1"/>
    <col min="13566" max="13566" width="59.28515625" style="75" customWidth="1"/>
    <col min="13567" max="13817" width="9.140625" style="75"/>
    <col min="13818" max="13818" width="4.28515625" style="75" customWidth="1"/>
    <col min="13819" max="13819" width="45.85546875" style="75" customWidth="1"/>
    <col min="13820" max="13820" width="23.85546875" style="75" customWidth="1"/>
    <col min="13821" max="13821" width="73.42578125" style="75" customWidth="1"/>
    <col min="13822" max="13822" width="59.28515625" style="75" customWidth="1"/>
    <col min="13823" max="14073" width="9.140625" style="75"/>
    <col min="14074" max="14074" width="4.28515625" style="75" customWidth="1"/>
    <col min="14075" max="14075" width="45.85546875" style="75" customWidth="1"/>
    <col min="14076" max="14076" width="23.85546875" style="75" customWidth="1"/>
    <col min="14077" max="14077" width="73.42578125" style="75" customWidth="1"/>
    <col min="14078" max="14078" width="59.28515625" style="75" customWidth="1"/>
    <col min="14079" max="14329" width="9.140625" style="75"/>
    <col min="14330" max="14330" width="4.28515625" style="75" customWidth="1"/>
    <col min="14331" max="14331" width="45.85546875" style="75" customWidth="1"/>
    <col min="14332" max="14332" width="23.85546875" style="75" customWidth="1"/>
    <col min="14333" max="14333" width="73.42578125" style="75" customWidth="1"/>
    <col min="14334" max="14334" width="59.28515625" style="75" customWidth="1"/>
    <col min="14335" max="14585" width="9.140625" style="75"/>
    <col min="14586" max="14586" width="4.28515625" style="75" customWidth="1"/>
    <col min="14587" max="14587" width="45.85546875" style="75" customWidth="1"/>
    <col min="14588" max="14588" width="23.85546875" style="75" customWidth="1"/>
    <col min="14589" max="14589" width="73.42578125" style="75" customWidth="1"/>
    <col min="14590" max="14590" width="59.28515625" style="75" customWidth="1"/>
    <col min="14591" max="14841" width="9.140625" style="75"/>
    <col min="14842" max="14842" width="4.28515625" style="75" customWidth="1"/>
    <col min="14843" max="14843" width="45.85546875" style="75" customWidth="1"/>
    <col min="14844" max="14844" width="23.85546875" style="75" customWidth="1"/>
    <col min="14845" max="14845" width="73.42578125" style="75" customWidth="1"/>
    <col min="14846" max="14846" width="59.28515625" style="75" customWidth="1"/>
    <col min="14847" max="15097" width="9.140625" style="75"/>
    <col min="15098" max="15098" width="4.28515625" style="75" customWidth="1"/>
    <col min="15099" max="15099" width="45.85546875" style="75" customWidth="1"/>
    <col min="15100" max="15100" width="23.85546875" style="75" customWidth="1"/>
    <col min="15101" max="15101" width="73.42578125" style="75" customWidth="1"/>
    <col min="15102" max="15102" width="59.28515625" style="75" customWidth="1"/>
    <col min="15103" max="15353" width="9.140625" style="75"/>
    <col min="15354" max="15354" width="4.28515625" style="75" customWidth="1"/>
    <col min="15355" max="15355" width="45.85546875" style="75" customWidth="1"/>
    <col min="15356" max="15356" width="23.85546875" style="75" customWidth="1"/>
    <col min="15357" max="15357" width="73.42578125" style="75" customWidth="1"/>
    <col min="15358" max="15358" width="59.28515625" style="75" customWidth="1"/>
    <col min="15359" max="15609" width="9.140625" style="75"/>
    <col min="15610" max="15610" width="4.28515625" style="75" customWidth="1"/>
    <col min="15611" max="15611" width="45.85546875" style="75" customWidth="1"/>
    <col min="15612" max="15612" width="23.85546875" style="75" customWidth="1"/>
    <col min="15613" max="15613" width="73.42578125" style="75" customWidth="1"/>
    <col min="15614" max="15614" width="59.28515625" style="75" customWidth="1"/>
    <col min="15615" max="15865" width="9.140625" style="75"/>
    <col min="15866" max="15866" width="4.28515625" style="75" customWidth="1"/>
    <col min="15867" max="15867" width="45.85546875" style="75" customWidth="1"/>
    <col min="15868" max="15868" width="23.85546875" style="75" customWidth="1"/>
    <col min="15869" max="15869" width="73.42578125" style="75" customWidth="1"/>
    <col min="15870" max="15870" width="59.28515625" style="75" customWidth="1"/>
    <col min="15871" max="16121" width="9.140625" style="75"/>
    <col min="16122" max="16122" width="4.28515625" style="75" customWidth="1"/>
    <col min="16123" max="16123" width="45.85546875" style="75" customWidth="1"/>
    <col min="16124" max="16124" width="23.85546875" style="75" customWidth="1"/>
    <col min="16125" max="16125" width="73.42578125" style="75" customWidth="1"/>
    <col min="16126" max="16126" width="59.28515625" style="75" customWidth="1"/>
    <col min="16127" max="16381" width="9.140625" style="75"/>
    <col min="16382" max="16384" width="8.85546875" style="75" customWidth="1"/>
  </cols>
  <sheetData>
    <row r="1" spans="2:11" x14ac:dyDescent="0.2">
      <c r="B1" s="92"/>
      <c r="C1" s="91"/>
      <c r="D1" s="93"/>
    </row>
    <row r="3" spans="2:11" x14ac:dyDescent="0.2">
      <c r="B3" s="166" t="str">
        <f>'QA template'!B19:C19</f>
        <v>1. STRUCTURE AND CLARITY</v>
      </c>
      <c r="C3" s="164"/>
      <c r="D3" s="98" t="s">
        <v>0</v>
      </c>
      <c r="E3" s="76" t="s">
        <v>9</v>
      </c>
    </row>
    <row r="4" spans="2:11" ht="14.25" x14ac:dyDescent="0.2">
      <c r="B4" s="99">
        <f>'QA template'!B20</f>
        <v>1.1000000000000001</v>
      </c>
      <c r="C4" s="99"/>
      <c r="D4" s="99" t="str">
        <f>'QA template'!D20</f>
        <v>Select from list</v>
      </c>
      <c r="E4" s="100"/>
      <c r="F4" s="103" t="s">
        <v>1</v>
      </c>
      <c r="G4" s="103" t="s">
        <v>2</v>
      </c>
      <c r="H4" s="103" t="s">
        <v>82</v>
      </c>
      <c r="I4" s="103" t="s">
        <v>20</v>
      </c>
      <c r="J4" s="103" t="s">
        <v>83</v>
      </c>
      <c r="K4" s="104" t="str">
        <f>IF(D4=F4,100%,IF(D4=G4,66.66%,IF(D4=H4,33.33%,IF(D4=I4,0%,""))))</f>
        <v/>
      </c>
    </row>
    <row r="5" spans="2:11" ht="14.25" x14ac:dyDescent="0.2">
      <c r="B5" s="99">
        <f>'QA template'!B21</f>
        <v>1.2</v>
      </c>
      <c r="C5" s="101"/>
      <c r="D5" s="99" t="str">
        <f>'QA template'!D21</f>
        <v>Select from list</v>
      </c>
      <c r="E5" s="100"/>
      <c r="F5" s="103" t="s">
        <v>1</v>
      </c>
      <c r="G5" s="103" t="s">
        <v>2</v>
      </c>
      <c r="H5" s="103" t="s">
        <v>82</v>
      </c>
      <c r="I5" s="103" t="s">
        <v>20</v>
      </c>
      <c r="J5" s="103" t="s">
        <v>83</v>
      </c>
      <c r="K5" s="104" t="str">
        <f>IF(D5=F5,100%,IF(D5=G5,66.66%,IF(D5=H5,33.33%,IF(D5=I5,0%,""))))</f>
        <v/>
      </c>
    </row>
    <row r="6" spans="2:11" ht="14.25" x14ac:dyDescent="0.2">
      <c r="B6" s="99">
        <f>'QA template'!B22</f>
        <v>1.3</v>
      </c>
      <c r="C6" s="102"/>
      <c r="D6" s="99" t="str">
        <f>'QA template'!D22</f>
        <v>Select from list</v>
      </c>
      <c r="E6" s="100"/>
      <c r="F6" s="103" t="s">
        <v>1</v>
      </c>
      <c r="G6" s="103" t="s">
        <v>2</v>
      </c>
      <c r="H6" s="103" t="s">
        <v>82</v>
      </c>
      <c r="I6" s="103" t="s">
        <v>20</v>
      </c>
      <c r="J6" s="103" t="s">
        <v>83</v>
      </c>
      <c r="K6" s="104" t="str">
        <f>IF(D6=F6,100%,IF(D6=G6,66.66%,IF(D6=H6,33.33%,IF(D6=I6,0%,""))))</f>
        <v/>
      </c>
    </row>
    <row r="7" spans="2:11" x14ac:dyDescent="0.2">
      <c r="B7" s="99" t="str">
        <f>'QA template'!B23</f>
        <v>Section score</v>
      </c>
      <c r="C7" s="162" t="str">
        <f>IFERROR(AVERAGE(K4:K6),"")</f>
        <v/>
      </c>
      <c r="D7" s="162"/>
      <c r="E7" s="162"/>
    </row>
    <row r="9" spans="2:11" x14ac:dyDescent="0.2">
      <c r="B9" s="163" t="str">
        <f>'QA template'!B26:C26</f>
        <v>2. PURPOSE, SCOPE AND OBJECTIVES</v>
      </c>
      <c r="C9" s="164"/>
      <c r="D9" s="98" t="s">
        <v>0</v>
      </c>
      <c r="E9" s="76" t="s">
        <v>9</v>
      </c>
    </row>
    <row r="10" spans="2:11" ht="14.25" x14ac:dyDescent="0.2">
      <c r="B10" s="99">
        <f>'QA template'!B27</f>
        <v>2.1</v>
      </c>
      <c r="C10" s="99"/>
      <c r="D10" s="99" t="str">
        <f>'QA template'!D27</f>
        <v>Select from list</v>
      </c>
      <c r="E10" s="100"/>
      <c r="F10" s="103" t="s">
        <v>1</v>
      </c>
      <c r="G10" s="103" t="s">
        <v>2</v>
      </c>
      <c r="H10" s="103" t="s">
        <v>82</v>
      </c>
      <c r="I10" s="103" t="s">
        <v>20</v>
      </c>
      <c r="J10" s="103" t="s">
        <v>83</v>
      </c>
      <c r="K10" s="104" t="str">
        <f>IF(D10=F10,100%,IF(D10=G10,66.66%,IF(D10=H10,33.33%,IF(D10=I10,0%,""))))</f>
        <v/>
      </c>
    </row>
    <row r="11" spans="2:11" ht="14.25" x14ac:dyDescent="0.2">
      <c r="B11" s="99">
        <f>'QA template'!B28</f>
        <v>2.2000000000000002</v>
      </c>
      <c r="C11" s="105"/>
      <c r="D11" s="99" t="str">
        <f>'QA template'!D28</f>
        <v>Select from list</v>
      </c>
      <c r="E11" s="100"/>
      <c r="F11" s="103" t="s">
        <v>1</v>
      </c>
      <c r="G11" s="103" t="s">
        <v>2</v>
      </c>
      <c r="H11" s="103" t="s">
        <v>82</v>
      </c>
      <c r="I11" s="103" t="s">
        <v>20</v>
      </c>
      <c r="J11" s="103" t="s">
        <v>83</v>
      </c>
      <c r="K11" s="104" t="str">
        <f>IF(D11=F11,100%,IF(D11=G11,66.66%,IF(D11=H11,33.33%,IF(D11=I11,0%,""))))</f>
        <v/>
      </c>
    </row>
    <row r="12" spans="2:11" ht="14.25" x14ac:dyDescent="0.2">
      <c r="B12" s="99">
        <f>'QA template'!B29</f>
        <v>2.2999999999999998</v>
      </c>
      <c r="C12" s="105"/>
      <c r="D12" s="99" t="str">
        <f>'QA template'!D29</f>
        <v>Select from list</v>
      </c>
      <c r="E12" s="100"/>
      <c r="F12" s="103" t="s">
        <v>1</v>
      </c>
      <c r="G12" s="103" t="s">
        <v>2</v>
      </c>
      <c r="H12" s="103" t="s">
        <v>82</v>
      </c>
      <c r="I12" s="103" t="s">
        <v>20</v>
      </c>
      <c r="J12" s="103" t="s">
        <v>83</v>
      </c>
      <c r="K12" s="104" t="str">
        <f>IF(D12=F12,100%,IF(D12=G12,66.66%,IF(D12=H12,33.33%,IF(D12=I12,0%,""))))</f>
        <v/>
      </c>
    </row>
    <row r="13" spans="2:11" ht="14.25" x14ac:dyDescent="0.2">
      <c r="B13" s="99">
        <f>'QA template'!B30</f>
        <v>2.4</v>
      </c>
      <c r="C13" s="105"/>
      <c r="D13" s="99" t="str">
        <f>'QA template'!D30</f>
        <v>Select from list</v>
      </c>
      <c r="E13" s="100"/>
      <c r="F13" s="103" t="s">
        <v>1</v>
      </c>
      <c r="G13" s="103" t="s">
        <v>2</v>
      </c>
      <c r="H13" s="103" t="s">
        <v>82</v>
      </c>
      <c r="I13" s="103" t="s">
        <v>20</v>
      </c>
      <c r="J13" s="103" t="s">
        <v>83</v>
      </c>
      <c r="K13" s="104" t="str">
        <f>IF(D13=F13,100%,IF(D13=G13,66.66%,IF(D13=H13,33.33%,IF(D13=I13,0%,""))))</f>
        <v/>
      </c>
    </row>
    <row r="14" spans="2:11" ht="14.25" x14ac:dyDescent="0.2">
      <c r="B14" s="99">
        <f>'QA template'!B31</f>
        <v>2.5</v>
      </c>
      <c r="C14" s="105"/>
      <c r="D14" s="99" t="str">
        <f>'QA template'!D31</f>
        <v>Select from list</v>
      </c>
      <c r="E14" s="100"/>
      <c r="F14" s="103" t="s">
        <v>1</v>
      </c>
      <c r="G14" s="103" t="s">
        <v>2</v>
      </c>
      <c r="H14" s="103" t="s">
        <v>82</v>
      </c>
      <c r="I14" s="103" t="s">
        <v>20</v>
      </c>
      <c r="J14" s="103" t="s">
        <v>83</v>
      </c>
      <c r="K14" s="104" t="str">
        <f>IF(D14=F14,100%,IF(D14=G14,66.66%,IF(D14=H14,33.33%,IF(D14=I14,0%,""))))</f>
        <v/>
      </c>
    </row>
    <row r="15" spans="2:11" x14ac:dyDescent="0.2">
      <c r="B15" s="99" t="str">
        <f>'QA template'!B32</f>
        <v>Section score</v>
      </c>
      <c r="C15" s="162" t="str">
        <f>IFERROR(AVERAGE(K10:K14),"")</f>
        <v/>
      </c>
      <c r="D15" s="162"/>
      <c r="E15" s="162"/>
    </row>
    <row r="17" spans="2:11" x14ac:dyDescent="0.2">
      <c r="B17" s="163" t="str">
        <f>'QA template'!B35:C35</f>
        <v>3. CONTEXT</v>
      </c>
      <c r="C17" s="165"/>
      <c r="D17" s="98" t="s">
        <v>0</v>
      </c>
      <c r="E17" s="76" t="s">
        <v>9</v>
      </c>
    </row>
    <row r="18" spans="2:11" ht="14.25" x14ac:dyDescent="0.2">
      <c r="B18" s="99">
        <f>'QA template'!B36</f>
        <v>3.1</v>
      </c>
      <c r="C18" s="99"/>
      <c r="D18" s="99" t="str">
        <f>'QA template'!D36</f>
        <v>Select from list</v>
      </c>
      <c r="E18" s="100"/>
      <c r="F18" s="103" t="s">
        <v>1</v>
      </c>
      <c r="G18" s="103" t="s">
        <v>2</v>
      </c>
      <c r="H18" s="103" t="s">
        <v>82</v>
      </c>
      <c r="I18" s="103" t="s">
        <v>20</v>
      </c>
      <c r="J18" s="103" t="s">
        <v>83</v>
      </c>
      <c r="K18" s="104" t="str">
        <f>IF(D18=F18,100%,IF(D18=G18,66.66%,IF(D18=H18,33.33%,IF(D18=I18,0%,""))))</f>
        <v/>
      </c>
    </row>
    <row r="19" spans="2:11" ht="14.25" x14ac:dyDescent="0.2">
      <c r="B19" s="99">
        <f>'QA template'!B37</f>
        <v>3.2</v>
      </c>
      <c r="C19" s="105"/>
      <c r="D19" s="99" t="str">
        <f>'QA template'!D37</f>
        <v>Select from list</v>
      </c>
      <c r="E19" s="100"/>
      <c r="F19" s="103" t="s">
        <v>1</v>
      </c>
      <c r="G19" s="103" t="s">
        <v>2</v>
      </c>
      <c r="H19" s="103" t="s">
        <v>82</v>
      </c>
      <c r="I19" s="103" t="s">
        <v>20</v>
      </c>
      <c r="J19" s="103" t="s">
        <v>83</v>
      </c>
      <c r="K19" s="104" t="str">
        <f>IF(D19=F19,100%,IF(D19=G19,66.66%,IF(D19=H19,33.33%,IF(D19=I19,0%,""))))</f>
        <v/>
      </c>
    </row>
    <row r="20" spans="2:11" ht="14.25" x14ac:dyDescent="0.2">
      <c r="B20" s="99">
        <f>'QA template'!B38</f>
        <v>3.3</v>
      </c>
      <c r="C20" s="105"/>
      <c r="D20" s="99" t="str">
        <f>'QA template'!D38</f>
        <v>Select from list</v>
      </c>
      <c r="E20" s="100"/>
      <c r="F20" s="103" t="s">
        <v>1</v>
      </c>
      <c r="G20" s="103" t="s">
        <v>2</v>
      </c>
      <c r="H20" s="103" t="s">
        <v>82</v>
      </c>
      <c r="I20" s="103" t="s">
        <v>20</v>
      </c>
      <c r="J20" s="103" t="s">
        <v>83</v>
      </c>
      <c r="K20" s="104" t="str">
        <f>IF(D20=F20,100%,IF(D20=G20,66.66%,IF(D20=H20,33.33%,IF(D20=I20,0%,""))))</f>
        <v/>
      </c>
    </row>
    <row r="21" spans="2:11" x14ac:dyDescent="0.2">
      <c r="B21" s="99" t="str">
        <f>'QA template'!B39</f>
        <v>Section score</v>
      </c>
      <c r="C21" s="162" t="str">
        <f>IFERROR(AVERAGE(K18:K20),"")</f>
        <v/>
      </c>
      <c r="D21" s="162"/>
      <c r="E21" s="162"/>
    </row>
    <row r="23" spans="2:11" x14ac:dyDescent="0.2">
      <c r="B23" s="163" t="str">
        <f>'QA template'!B42:C42</f>
        <v>4. EVALUATION DESIGN AND FRAMEWORK</v>
      </c>
      <c r="C23" s="164"/>
      <c r="D23" s="98" t="s">
        <v>0</v>
      </c>
      <c r="E23" s="76" t="s">
        <v>9</v>
      </c>
    </row>
    <row r="24" spans="2:11" ht="14.25" x14ac:dyDescent="0.2">
      <c r="B24" s="99">
        <f>'QA template'!B43</f>
        <v>4.0999999999999996</v>
      </c>
      <c r="C24" s="99"/>
      <c r="D24" s="99" t="str">
        <f>'QA template'!D43</f>
        <v>Select from list</v>
      </c>
      <c r="E24" s="100"/>
      <c r="F24" s="106" t="s">
        <v>1</v>
      </c>
      <c r="G24" s="103" t="s">
        <v>2</v>
      </c>
      <c r="H24" s="103" t="s">
        <v>82</v>
      </c>
      <c r="I24" s="103" t="s">
        <v>20</v>
      </c>
      <c r="J24" s="103" t="s">
        <v>83</v>
      </c>
      <c r="K24" s="104" t="str">
        <f t="shared" ref="K24:K28" si="0">IF(D24=F24,100%,IF(D24=G24,66.66%,IF(D24=H24,33.33%,IF(D24=I24,0%,""))))</f>
        <v/>
      </c>
    </row>
    <row r="25" spans="2:11" ht="14.25" x14ac:dyDescent="0.2">
      <c r="B25" s="99">
        <f>'QA template'!B44</f>
        <v>4.2</v>
      </c>
      <c r="C25" s="105"/>
      <c r="D25" s="99" t="str">
        <f>'QA template'!D44</f>
        <v>Select from list</v>
      </c>
      <c r="E25" s="100"/>
      <c r="F25" s="106" t="s">
        <v>1</v>
      </c>
      <c r="G25" s="103" t="s">
        <v>2</v>
      </c>
      <c r="H25" s="103" t="s">
        <v>82</v>
      </c>
      <c r="I25" s="103" t="s">
        <v>20</v>
      </c>
      <c r="J25" s="103" t="s">
        <v>83</v>
      </c>
      <c r="K25" s="104" t="str">
        <f t="shared" si="0"/>
        <v/>
      </c>
    </row>
    <row r="26" spans="2:11" ht="14.25" x14ac:dyDescent="0.2">
      <c r="B26" s="99">
        <f>'QA template'!B45</f>
        <v>4.3</v>
      </c>
      <c r="C26" s="105"/>
      <c r="D26" s="99" t="str">
        <f>'QA template'!D45</f>
        <v>Select from list</v>
      </c>
      <c r="E26" s="100"/>
      <c r="F26" s="106" t="s">
        <v>1</v>
      </c>
      <c r="G26" s="103" t="s">
        <v>2</v>
      </c>
      <c r="H26" s="103" t="s">
        <v>82</v>
      </c>
      <c r="I26" s="103" t="s">
        <v>20</v>
      </c>
      <c r="J26" s="103" t="s">
        <v>83</v>
      </c>
      <c r="K26" s="104" t="str">
        <f t="shared" si="0"/>
        <v/>
      </c>
    </row>
    <row r="27" spans="2:11" ht="14.25" x14ac:dyDescent="0.2">
      <c r="B27" s="99">
        <f>'QA template'!B46</f>
        <v>4.4000000000000004</v>
      </c>
      <c r="C27" s="105"/>
      <c r="D27" s="99" t="str">
        <f>'QA template'!D46</f>
        <v>Select from list</v>
      </c>
      <c r="E27" s="100"/>
      <c r="F27" s="106" t="s">
        <v>1</v>
      </c>
      <c r="G27" s="103" t="s">
        <v>2</v>
      </c>
      <c r="H27" s="103" t="s">
        <v>82</v>
      </c>
      <c r="I27" s="103" t="s">
        <v>20</v>
      </c>
      <c r="J27" s="103" t="s">
        <v>83</v>
      </c>
      <c r="K27" s="104" t="str">
        <f t="shared" si="0"/>
        <v/>
      </c>
    </row>
    <row r="28" spans="2:11" ht="14.25" x14ac:dyDescent="0.2">
      <c r="B28" s="99">
        <f>'QA template'!B47</f>
        <v>4.5</v>
      </c>
      <c r="C28" s="105"/>
      <c r="D28" s="99" t="str">
        <f>'QA template'!D47</f>
        <v>Select from list</v>
      </c>
      <c r="E28" s="100"/>
      <c r="F28" s="106" t="s">
        <v>1</v>
      </c>
      <c r="G28" s="103" t="s">
        <v>2</v>
      </c>
      <c r="H28" s="103" t="s">
        <v>82</v>
      </c>
      <c r="I28" s="103" t="s">
        <v>20</v>
      </c>
      <c r="J28" s="103" t="s">
        <v>83</v>
      </c>
      <c r="K28" s="104" t="str">
        <f t="shared" si="0"/>
        <v/>
      </c>
    </row>
    <row r="29" spans="2:11" ht="14.25" x14ac:dyDescent="0.2">
      <c r="B29" s="99">
        <f>'QA template'!B48</f>
        <v>4.5999999999999996</v>
      </c>
      <c r="C29" s="105"/>
      <c r="D29" s="99" t="str">
        <f>'QA template'!D48</f>
        <v>Select from list</v>
      </c>
      <c r="E29" s="100"/>
      <c r="F29" s="106" t="s">
        <v>1</v>
      </c>
      <c r="G29" s="103" t="s">
        <v>2</v>
      </c>
      <c r="H29" s="103" t="s">
        <v>82</v>
      </c>
      <c r="I29" s="103" t="s">
        <v>20</v>
      </c>
      <c r="J29" s="103" t="s">
        <v>83</v>
      </c>
      <c r="K29" s="104" t="str">
        <f>IF(D29=F29,100%,IF(D29=G29,66.66%,IF(D29=H29,33.33%,IF(D29=I29,0%,""))))</f>
        <v/>
      </c>
    </row>
    <row r="30" spans="2:11" x14ac:dyDescent="0.2">
      <c r="B30" s="99" t="str">
        <f>'QA template'!B49</f>
        <v>Section score</v>
      </c>
      <c r="C30" s="162" t="str">
        <f>IFERROR(AVERAGE(K24:K29),"")</f>
        <v/>
      </c>
      <c r="D30" s="162"/>
      <c r="E30" s="162"/>
    </row>
    <row r="31" spans="2:11" x14ac:dyDescent="0.2">
      <c r="B31" s="95"/>
      <c r="C31" s="95"/>
    </row>
    <row r="32" spans="2:11" x14ac:dyDescent="0.2">
      <c r="B32" s="163" t="str">
        <f>'QA template'!B52:C52</f>
        <v>5. METHODS AND DATA</v>
      </c>
      <c r="C32" s="164"/>
      <c r="D32" s="98" t="s">
        <v>0</v>
      </c>
      <c r="E32" s="76" t="s">
        <v>9</v>
      </c>
    </row>
    <row r="33" spans="2:11" ht="14.25" x14ac:dyDescent="0.2">
      <c r="B33" s="99">
        <f>'QA template'!B53</f>
        <v>5.0999999999999996</v>
      </c>
      <c r="C33" s="99"/>
      <c r="D33" s="99" t="str">
        <f>'QA template'!D53</f>
        <v>Select from list</v>
      </c>
      <c r="E33" s="100"/>
      <c r="F33" s="106" t="s">
        <v>1</v>
      </c>
      <c r="G33" s="103" t="s">
        <v>2</v>
      </c>
      <c r="H33" s="103" t="s">
        <v>82</v>
      </c>
      <c r="I33" s="103" t="s">
        <v>20</v>
      </c>
      <c r="J33" s="103" t="s">
        <v>83</v>
      </c>
      <c r="K33" s="104" t="str">
        <f t="shared" ref="K33:K42" si="1">IF(D33=F33,100%,IF(D33=G33,66.66%,IF(D33=H33,33.33%,IF(D33=I33,0%,""))))</f>
        <v/>
      </c>
    </row>
    <row r="34" spans="2:11" ht="14.25" x14ac:dyDescent="0.2">
      <c r="B34" s="99">
        <f>'QA template'!B54</f>
        <v>5.2</v>
      </c>
      <c r="C34" s="99"/>
      <c r="D34" s="99" t="str">
        <f>'QA template'!D54</f>
        <v>Select from list</v>
      </c>
      <c r="E34" s="100"/>
      <c r="F34" s="106" t="s">
        <v>1</v>
      </c>
      <c r="G34" s="103" t="s">
        <v>2</v>
      </c>
      <c r="H34" s="103" t="s">
        <v>82</v>
      </c>
      <c r="I34" s="103" t="s">
        <v>20</v>
      </c>
      <c r="J34" s="103" t="s">
        <v>83</v>
      </c>
      <c r="K34" s="104" t="str">
        <f t="shared" si="1"/>
        <v/>
      </c>
    </row>
    <row r="35" spans="2:11" ht="14.25" x14ac:dyDescent="0.2">
      <c r="B35" s="99">
        <f>'QA template'!B55</f>
        <v>5.3</v>
      </c>
      <c r="C35" s="99"/>
      <c r="D35" s="99" t="str">
        <f>'QA template'!D55</f>
        <v>Select from list</v>
      </c>
      <c r="E35" s="100"/>
      <c r="F35" s="106" t="s">
        <v>1</v>
      </c>
      <c r="G35" s="103" t="s">
        <v>2</v>
      </c>
      <c r="H35" s="103" t="s">
        <v>82</v>
      </c>
      <c r="I35" s="103" t="s">
        <v>20</v>
      </c>
      <c r="J35" s="103" t="s">
        <v>83</v>
      </c>
      <c r="K35" s="104" t="str">
        <f t="shared" si="1"/>
        <v/>
      </c>
    </row>
    <row r="36" spans="2:11" ht="14.25" x14ac:dyDescent="0.2">
      <c r="B36" s="99">
        <f>'QA template'!B56</f>
        <v>5.4</v>
      </c>
      <c r="C36" s="99"/>
      <c r="D36" s="99" t="str">
        <f>'QA template'!D56</f>
        <v>Select from list</v>
      </c>
      <c r="E36" s="100"/>
      <c r="F36" s="106" t="s">
        <v>1</v>
      </c>
      <c r="G36" s="103" t="s">
        <v>2</v>
      </c>
      <c r="H36" s="103" t="s">
        <v>82</v>
      </c>
      <c r="I36" s="103" t="s">
        <v>20</v>
      </c>
      <c r="J36" s="103" t="s">
        <v>83</v>
      </c>
      <c r="K36" s="104" t="str">
        <f t="shared" si="1"/>
        <v/>
      </c>
    </row>
    <row r="37" spans="2:11" ht="14.25" x14ac:dyDescent="0.2">
      <c r="B37" s="99">
        <f>'QA template'!B57</f>
        <v>5.5</v>
      </c>
      <c r="C37" s="99"/>
      <c r="D37" s="99" t="str">
        <f>'QA template'!D57</f>
        <v>Select from list</v>
      </c>
      <c r="E37" s="100"/>
      <c r="F37" s="106" t="s">
        <v>1</v>
      </c>
      <c r="G37" s="103" t="s">
        <v>2</v>
      </c>
      <c r="H37" s="103" t="s">
        <v>82</v>
      </c>
      <c r="I37" s="103" t="s">
        <v>20</v>
      </c>
      <c r="J37" s="103" t="s">
        <v>83</v>
      </c>
      <c r="K37" s="104" t="str">
        <f t="shared" si="1"/>
        <v/>
      </c>
    </row>
    <row r="38" spans="2:11" ht="14.25" x14ac:dyDescent="0.2">
      <c r="B38" s="99">
        <f>'QA template'!B58</f>
        <v>5.6</v>
      </c>
      <c r="C38" s="105"/>
      <c r="D38" s="99" t="str">
        <f>'QA template'!D58</f>
        <v>Select from list</v>
      </c>
      <c r="E38" s="100"/>
      <c r="F38" s="106" t="s">
        <v>1</v>
      </c>
      <c r="G38" s="103" t="s">
        <v>2</v>
      </c>
      <c r="H38" s="103" t="s">
        <v>82</v>
      </c>
      <c r="I38" s="103" t="s">
        <v>20</v>
      </c>
      <c r="J38" s="103" t="s">
        <v>83</v>
      </c>
      <c r="K38" s="104" t="str">
        <f t="shared" si="1"/>
        <v/>
      </c>
    </row>
    <row r="39" spans="2:11" ht="14.25" x14ac:dyDescent="0.2">
      <c r="B39" s="99">
        <f>'QA template'!B59</f>
        <v>5.7</v>
      </c>
      <c r="C39" s="105"/>
      <c r="D39" s="99" t="str">
        <f>'QA template'!D59</f>
        <v>Select from list</v>
      </c>
      <c r="E39" s="100"/>
      <c r="F39" s="106" t="s">
        <v>1</v>
      </c>
      <c r="G39" s="103" t="s">
        <v>2</v>
      </c>
      <c r="H39" s="103" t="s">
        <v>82</v>
      </c>
      <c r="I39" s="103" t="s">
        <v>20</v>
      </c>
      <c r="J39" s="103" t="s">
        <v>83</v>
      </c>
      <c r="K39" s="104" t="str">
        <f t="shared" si="1"/>
        <v/>
      </c>
    </row>
    <row r="40" spans="2:11" ht="14.25" x14ac:dyDescent="0.2">
      <c r="B40" s="99">
        <f>'QA template'!B60</f>
        <v>5.8</v>
      </c>
      <c r="C40" s="105"/>
      <c r="D40" s="99" t="str">
        <f>'QA template'!D60</f>
        <v>Select from list</v>
      </c>
      <c r="E40" s="100"/>
      <c r="F40" s="106" t="s">
        <v>1</v>
      </c>
      <c r="G40" s="103" t="s">
        <v>2</v>
      </c>
      <c r="H40" s="103" t="s">
        <v>82</v>
      </c>
      <c r="I40" s="103" t="s">
        <v>20</v>
      </c>
      <c r="J40" s="103" t="s">
        <v>83</v>
      </c>
      <c r="K40" s="104" t="str">
        <f t="shared" si="1"/>
        <v/>
      </c>
    </row>
    <row r="41" spans="2:11" ht="14.25" x14ac:dyDescent="0.2">
      <c r="B41" s="99">
        <f>'QA template'!B61</f>
        <v>5.9</v>
      </c>
      <c r="C41" s="105"/>
      <c r="D41" s="99" t="str">
        <f>'QA template'!D61</f>
        <v>Select from list</v>
      </c>
      <c r="E41" s="100"/>
      <c r="F41" s="106" t="s">
        <v>1</v>
      </c>
      <c r="G41" s="103" t="s">
        <v>2</v>
      </c>
      <c r="H41" s="103" t="s">
        <v>82</v>
      </c>
      <c r="I41" s="103" t="s">
        <v>20</v>
      </c>
      <c r="J41" s="103" t="s">
        <v>83</v>
      </c>
      <c r="K41" s="104" t="str">
        <f t="shared" si="1"/>
        <v/>
      </c>
    </row>
    <row r="42" spans="2:11" ht="14.25" x14ac:dyDescent="0.2">
      <c r="B42" s="107">
        <f>'QA template'!B62</f>
        <v>5.0999999999999996</v>
      </c>
      <c r="C42" s="108"/>
      <c r="D42" s="99" t="str">
        <f>'QA template'!D62</f>
        <v>Select from list</v>
      </c>
      <c r="E42" s="100"/>
      <c r="F42" s="106" t="s">
        <v>1</v>
      </c>
      <c r="G42" s="103" t="s">
        <v>2</v>
      </c>
      <c r="H42" s="103" t="s">
        <v>82</v>
      </c>
      <c r="I42" s="103" t="s">
        <v>20</v>
      </c>
      <c r="J42" s="103" t="s">
        <v>83</v>
      </c>
      <c r="K42" s="104" t="str">
        <f t="shared" si="1"/>
        <v/>
      </c>
    </row>
    <row r="43" spans="2:11" x14ac:dyDescent="0.2">
      <c r="B43" s="99" t="str">
        <f>'QA template'!B63</f>
        <v>Section score</v>
      </c>
      <c r="C43" s="162" t="str">
        <f>IFERROR(AVERAGE(K33:K42),"")</f>
        <v/>
      </c>
      <c r="D43" s="162"/>
      <c r="E43" s="162"/>
    </row>
    <row r="44" spans="2:11" x14ac:dyDescent="0.2">
      <c r="B44" s="96"/>
      <c r="C44" s="10"/>
      <c r="D44" s="94"/>
      <c r="E44" s="11"/>
    </row>
    <row r="45" spans="2:11" x14ac:dyDescent="0.2">
      <c r="B45" s="163" t="str">
        <f>'QA template'!B66:C66</f>
        <v>6. ETHICAL CONSIDERATIONS</v>
      </c>
      <c r="C45" s="164"/>
      <c r="D45" s="98" t="s">
        <v>0</v>
      </c>
      <c r="E45" s="76" t="s">
        <v>9</v>
      </c>
    </row>
    <row r="46" spans="2:11" ht="14.25" x14ac:dyDescent="0.2">
      <c r="B46" s="99">
        <f>'QA template'!B67</f>
        <v>6.1</v>
      </c>
      <c r="C46" s="105"/>
      <c r="D46" s="9" t="str">
        <f>'QA template'!D67</f>
        <v>Select from list</v>
      </c>
      <c r="E46" s="100"/>
      <c r="F46" s="106" t="s">
        <v>1</v>
      </c>
      <c r="G46" s="103" t="s">
        <v>2</v>
      </c>
      <c r="H46" s="103" t="s">
        <v>82</v>
      </c>
      <c r="I46" s="103" t="s">
        <v>20</v>
      </c>
      <c r="J46" s="103" t="s">
        <v>83</v>
      </c>
      <c r="K46" s="104" t="str">
        <f>IF(D46=F46,100%,IF(D46=G46,66.66%,IF(D46=H46,33.33%,IF(D46=I46,0%,""))))</f>
        <v/>
      </c>
    </row>
    <row r="47" spans="2:11" ht="14.25" x14ac:dyDescent="0.2">
      <c r="B47" s="99">
        <f>'QA template'!B68</f>
        <v>6.2</v>
      </c>
      <c r="C47" s="105"/>
      <c r="D47" s="9" t="str">
        <f>'QA template'!D68</f>
        <v>Select from list</v>
      </c>
      <c r="E47" s="100"/>
      <c r="F47" s="106" t="s">
        <v>1</v>
      </c>
      <c r="G47" s="103" t="s">
        <v>2</v>
      </c>
      <c r="H47" s="103" t="s">
        <v>82</v>
      </c>
      <c r="I47" s="103" t="s">
        <v>20</v>
      </c>
      <c r="J47" s="103" t="s">
        <v>83</v>
      </c>
      <c r="K47" s="104" t="str">
        <f>IF(D47=F47,100%,IF(D47=G47,66.66%,IF(D47=H47,33.33%,IF(D47=I47,0%,""))))</f>
        <v/>
      </c>
    </row>
    <row r="48" spans="2:11" ht="14.25" x14ac:dyDescent="0.2">
      <c r="B48" s="99">
        <f>'QA template'!B69</f>
        <v>6.3</v>
      </c>
      <c r="C48" s="105"/>
      <c r="D48" s="9" t="str">
        <f>'QA template'!D69</f>
        <v>Select from list</v>
      </c>
      <c r="E48" s="100"/>
      <c r="F48" s="106" t="s">
        <v>1</v>
      </c>
      <c r="G48" s="103" t="s">
        <v>2</v>
      </c>
      <c r="H48" s="103" t="s">
        <v>82</v>
      </c>
      <c r="I48" s="103" t="s">
        <v>20</v>
      </c>
      <c r="J48" s="103" t="s">
        <v>83</v>
      </c>
      <c r="K48" s="104" t="str">
        <f>IF(D48=F48,100%,IF(D48=G48,66.66%,IF(D48=H48,33.33%,IF(D48=I48,0%,""))))</f>
        <v/>
      </c>
    </row>
    <row r="49" spans="2:11" ht="14.25" x14ac:dyDescent="0.2">
      <c r="B49" s="99">
        <f>'QA template'!B70</f>
        <v>6.4</v>
      </c>
      <c r="C49" s="105"/>
      <c r="D49" s="9" t="str">
        <f>'QA template'!D70</f>
        <v>Select from list</v>
      </c>
      <c r="E49" s="100"/>
      <c r="F49" s="106" t="s">
        <v>1</v>
      </c>
      <c r="G49" s="103" t="s">
        <v>2</v>
      </c>
      <c r="H49" s="103" t="s">
        <v>82</v>
      </c>
      <c r="I49" s="103" t="s">
        <v>20</v>
      </c>
      <c r="J49" s="103" t="s">
        <v>83</v>
      </c>
      <c r="K49" s="104" t="str">
        <f>IF(D49=F49,100%,IF(D49=G49,66.66%,IF(D49=H49,33.33%,IF(D49=I49,0%,""))))</f>
        <v/>
      </c>
    </row>
    <row r="50" spans="2:11" ht="14.25" x14ac:dyDescent="0.2">
      <c r="B50" s="99">
        <f>'QA template'!B71</f>
        <v>6.5</v>
      </c>
      <c r="C50" s="105"/>
      <c r="D50" s="9" t="str">
        <f>'QA template'!D71</f>
        <v>Select from list</v>
      </c>
      <c r="E50" s="100"/>
      <c r="F50" s="106" t="s">
        <v>1</v>
      </c>
      <c r="G50" s="103" t="s">
        <v>2</v>
      </c>
      <c r="H50" s="103" t="s">
        <v>82</v>
      </c>
      <c r="I50" s="103" t="s">
        <v>20</v>
      </c>
      <c r="J50" s="103" t="s">
        <v>83</v>
      </c>
      <c r="K50" s="104" t="str">
        <f>IF(D50=F50,100%,IF(D50=G50,66.66%,IF(D50=H50,33.33%,IF(D50=I50,0%,""))))</f>
        <v/>
      </c>
    </row>
    <row r="51" spans="2:11" x14ac:dyDescent="0.2">
      <c r="B51" s="99" t="str">
        <f>'QA template'!B72</f>
        <v>Section score</v>
      </c>
      <c r="C51" s="162" t="str">
        <f>IFERROR(AVERAGE(K46:K50),"")</f>
        <v/>
      </c>
      <c r="D51" s="162"/>
      <c r="E51" s="162"/>
    </row>
    <row r="52" spans="2:11" x14ac:dyDescent="0.2">
      <c r="B52" s="96"/>
      <c r="C52" s="10"/>
      <c r="D52" s="94"/>
      <c r="E52" s="11"/>
    </row>
    <row r="53" spans="2:11" x14ac:dyDescent="0.2">
      <c r="B53" s="163" t="str">
        <f>'QA template'!B75:C75</f>
        <v>7. PLANNING, MANAGEMENT AND GOVERNANCE</v>
      </c>
      <c r="C53" s="164"/>
      <c r="D53" s="98" t="s">
        <v>0</v>
      </c>
      <c r="E53" s="76" t="s">
        <v>9</v>
      </c>
    </row>
    <row r="54" spans="2:11" ht="14.25" x14ac:dyDescent="0.2">
      <c r="B54" s="99">
        <f>'QA template'!B76</f>
        <v>7.1</v>
      </c>
      <c r="C54" s="105"/>
      <c r="D54" s="9" t="str">
        <f>'QA template'!D76</f>
        <v>Select from list</v>
      </c>
      <c r="E54" s="100"/>
      <c r="F54" s="106" t="s">
        <v>1</v>
      </c>
      <c r="G54" s="103" t="s">
        <v>2</v>
      </c>
      <c r="H54" s="103" t="s">
        <v>82</v>
      </c>
      <c r="I54" s="103" t="s">
        <v>20</v>
      </c>
      <c r="J54" s="103" t="s">
        <v>83</v>
      </c>
      <c r="K54" s="104" t="str">
        <f t="shared" ref="K54:K60" si="2">IF(D54=F54,100%,IF(D54=G54,66.66%,IF(D54=H54,33.33%,IF(D54=I54,0%,""))))</f>
        <v/>
      </c>
    </row>
    <row r="55" spans="2:11" ht="14.25" x14ac:dyDescent="0.2">
      <c r="B55" s="99">
        <f>'QA template'!B77</f>
        <v>7.2</v>
      </c>
      <c r="C55" s="105"/>
      <c r="D55" s="9" t="str">
        <f>'QA template'!D77</f>
        <v>Select from list</v>
      </c>
      <c r="E55" s="100"/>
      <c r="F55" s="106" t="s">
        <v>1</v>
      </c>
      <c r="G55" s="103" t="s">
        <v>2</v>
      </c>
      <c r="H55" s="103" t="s">
        <v>82</v>
      </c>
      <c r="I55" s="103" t="s">
        <v>20</v>
      </c>
      <c r="J55" s="103" t="s">
        <v>83</v>
      </c>
      <c r="K55" s="104" t="str">
        <f>IF(D55=F55,100%,IF(D55=G55,66.66%,IF(D55=H55,33.33%,IF(D55=I55,0%,""))))</f>
        <v/>
      </c>
    </row>
    <row r="56" spans="2:11" ht="14.25" x14ac:dyDescent="0.2">
      <c r="B56" s="99">
        <f>'QA template'!B78</f>
        <v>7.3</v>
      </c>
      <c r="C56" s="105"/>
      <c r="D56" s="9" t="str">
        <f>'QA template'!D78</f>
        <v>Select from list</v>
      </c>
      <c r="E56" s="100"/>
      <c r="F56" s="106" t="s">
        <v>1</v>
      </c>
      <c r="G56" s="103" t="s">
        <v>2</v>
      </c>
      <c r="H56" s="103" t="s">
        <v>82</v>
      </c>
      <c r="I56" s="103" t="s">
        <v>20</v>
      </c>
      <c r="J56" s="103" t="s">
        <v>83</v>
      </c>
      <c r="K56" s="104" t="str">
        <f>IF(D56=F56,100%,IF(D56=G56,66.66%,IF(D56=H56,33.33%,IF(D56=I56,0%,""))))</f>
        <v/>
      </c>
    </row>
    <row r="57" spans="2:11" ht="14.25" x14ac:dyDescent="0.2">
      <c r="B57" s="99">
        <f>'QA template'!B79</f>
        <v>7.4</v>
      </c>
      <c r="C57" s="105"/>
      <c r="D57" s="9" t="str">
        <f>'QA template'!D79</f>
        <v>Select from list</v>
      </c>
      <c r="E57" s="100"/>
      <c r="F57" s="106" t="s">
        <v>1</v>
      </c>
      <c r="G57" s="103" t="s">
        <v>2</v>
      </c>
      <c r="H57" s="103" t="s">
        <v>82</v>
      </c>
      <c r="I57" s="103" t="s">
        <v>20</v>
      </c>
      <c r="J57" s="103" t="s">
        <v>83</v>
      </c>
      <c r="K57" s="104" t="str">
        <f>IF(D57=F57,100%,IF(D57=G57,66.66%,IF(D57=H57,33.33%,IF(D57=I57,0%,""))))</f>
        <v/>
      </c>
    </row>
    <row r="58" spans="2:11" ht="14.25" x14ac:dyDescent="0.2">
      <c r="B58" s="99">
        <f>'QA template'!B80</f>
        <v>7.5</v>
      </c>
      <c r="C58" s="105"/>
      <c r="D58" s="9" t="str">
        <f>'QA template'!D80</f>
        <v>Select from list</v>
      </c>
      <c r="E58" s="100"/>
      <c r="F58" s="106" t="s">
        <v>1</v>
      </c>
      <c r="G58" s="103" t="s">
        <v>2</v>
      </c>
      <c r="H58" s="103" t="s">
        <v>82</v>
      </c>
      <c r="I58" s="103" t="s">
        <v>20</v>
      </c>
      <c r="J58" s="103" t="s">
        <v>83</v>
      </c>
      <c r="K58" s="104" t="str">
        <f>IF(D58=F58,100%,IF(D58=G58,66.66%,IF(D58=H58,33.33%,IF(D58=I58,0%,""))))</f>
        <v/>
      </c>
    </row>
    <row r="59" spans="2:11" ht="14.25" x14ac:dyDescent="0.2">
      <c r="B59" s="99">
        <f>'QA template'!B81</f>
        <v>7.6</v>
      </c>
      <c r="C59" s="105"/>
      <c r="D59" s="9" t="str">
        <f>'QA template'!D81</f>
        <v>Select from list</v>
      </c>
      <c r="E59" s="100"/>
      <c r="F59" s="106" t="s">
        <v>1</v>
      </c>
      <c r="G59" s="103" t="s">
        <v>2</v>
      </c>
      <c r="H59" s="103" t="s">
        <v>82</v>
      </c>
      <c r="I59" s="103" t="s">
        <v>20</v>
      </c>
      <c r="J59" s="103" t="s">
        <v>83</v>
      </c>
      <c r="K59" s="104" t="str">
        <f t="shared" si="2"/>
        <v/>
      </c>
    </row>
    <row r="60" spans="2:11" ht="14.25" x14ac:dyDescent="0.2">
      <c r="B60" s="99">
        <f>'QA template'!B82</f>
        <v>7.7</v>
      </c>
      <c r="C60" s="105"/>
      <c r="D60" s="9" t="str">
        <f>'QA template'!D82</f>
        <v>Select from list</v>
      </c>
      <c r="E60" s="100"/>
      <c r="F60" s="106" t="s">
        <v>1</v>
      </c>
      <c r="G60" s="103" t="s">
        <v>2</v>
      </c>
      <c r="H60" s="103" t="s">
        <v>82</v>
      </c>
      <c r="I60" s="103" t="s">
        <v>20</v>
      </c>
      <c r="J60" s="103" t="s">
        <v>83</v>
      </c>
      <c r="K60" s="104" t="str">
        <f t="shared" si="2"/>
        <v/>
      </c>
    </row>
    <row r="61" spans="2:11" x14ac:dyDescent="0.2">
      <c r="B61" s="99" t="str">
        <f>'QA template'!B83</f>
        <v>Section score</v>
      </c>
      <c r="C61" s="162" t="str">
        <f>IFERROR(AVERAGE(K54:K60),"")</f>
        <v/>
      </c>
      <c r="D61" s="162"/>
      <c r="E61" s="162"/>
    </row>
    <row r="63" spans="2:11" x14ac:dyDescent="0.2">
      <c r="B63" s="11"/>
    </row>
    <row r="64" spans="2:11" x14ac:dyDescent="0.2">
      <c r="B64" s="93" t="s">
        <v>5</v>
      </c>
      <c r="C64" s="111"/>
      <c r="D64" s="112" t="s">
        <v>7</v>
      </c>
      <c r="E64" s="111" t="s">
        <v>6</v>
      </c>
      <c r="F64" s="111" t="s">
        <v>8</v>
      </c>
    </row>
    <row r="65" spans="2:6" x14ac:dyDescent="0.2">
      <c r="B65" s="11"/>
      <c r="C65" s="110" t="str">
        <f>'QA template'!B91</f>
        <v>1. STRUCTURE AND CLARITY</v>
      </c>
      <c r="D65" s="109" t="str">
        <f>C7</f>
        <v/>
      </c>
      <c r="E65" s="113">
        <f>IF(ISNUMBER(D65),5,0)</f>
        <v>0</v>
      </c>
      <c r="F65" s="114" t="str">
        <f t="shared" ref="F65:F71" si="3">IFERROR(D65*E65,"")</f>
        <v/>
      </c>
    </row>
    <row r="66" spans="2:6" x14ac:dyDescent="0.2">
      <c r="B66" s="11"/>
      <c r="C66" s="110" t="str">
        <f>'QA template'!B92</f>
        <v>2. PURPOSE, SCOPE AND OBJECTIVES</v>
      </c>
      <c r="D66" s="109" t="str">
        <f>C15</f>
        <v/>
      </c>
      <c r="E66" s="113">
        <f>IF(ISNUMBER(D66),10,0)</f>
        <v>0</v>
      </c>
      <c r="F66" s="114" t="str">
        <f t="shared" si="3"/>
        <v/>
      </c>
    </row>
    <row r="67" spans="2:6" x14ac:dyDescent="0.2">
      <c r="B67" s="11"/>
      <c r="C67" s="110" t="str">
        <f>'QA template'!B93</f>
        <v>3. CONTEXT</v>
      </c>
      <c r="D67" s="109" t="str">
        <f>C21</f>
        <v/>
      </c>
      <c r="E67" s="113">
        <f>IF(ISNUMBER(D67),15,0)</f>
        <v>0</v>
      </c>
      <c r="F67" s="114" t="str">
        <f t="shared" si="3"/>
        <v/>
      </c>
    </row>
    <row r="68" spans="2:6" x14ac:dyDescent="0.2">
      <c r="B68" s="11"/>
      <c r="C68" s="110" t="str">
        <f>'QA template'!B94</f>
        <v>4. EVALUATION DESIGN AND FRAMEWORK</v>
      </c>
      <c r="D68" s="109" t="str">
        <f>C30</f>
        <v/>
      </c>
      <c r="E68" s="113">
        <f>IF(ISNUMBER(D68),25,0)</f>
        <v>0</v>
      </c>
      <c r="F68" s="114" t="str">
        <f t="shared" si="3"/>
        <v/>
      </c>
    </row>
    <row r="69" spans="2:6" x14ac:dyDescent="0.2">
      <c r="B69" s="11"/>
      <c r="C69" s="110" t="str">
        <f>'QA template'!B95</f>
        <v>5. METHODS AND DATA</v>
      </c>
      <c r="D69" s="109" t="str">
        <f>C43</f>
        <v/>
      </c>
      <c r="E69" s="113">
        <f>IF(ISNUMBER(D69),25,0)</f>
        <v>0</v>
      </c>
      <c r="F69" s="114" t="str">
        <f t="shared" si="3"/>
        <v/>
      </c>
    </row>
    <row r="70" spans="2:6" x14ac:dyDescent="0.2">
      <c r="B70" s="11"/>
      <c r="C70" s="110" t="str">
        <f>'QA template'!B96</f>
        <v>6. ETHICAL CONSIDERATIONS</v>
      </c>
      <c r="D70" s="109" t="str">
        <f>C51</f>
        <v/>
      </c>
      <c r="E70" s="113">
        <f>IF(ISNUMBER(D70),10,0)</f>
        <v>0</v>
      </c>
      <c r="F70" s="114" t="str">
        <f t="shared" si="3"/>
        <v/>
      </c>
    </row>
    <row r="71" spans="2:6" x14ac:dyDescent="0.2">
      <c r="B71" s="11"/>
      <c r="C71" s="110" t="str">
        <f>'QA template'!B97</f>
        <v>7. PLANNING, MANAGEMENT AND GOVERNANCE</v>
      </c>
      <c r="D71" s="109" t="str">
        <f>C61</f>
        <v/>
      </c>
      <c r="E71" s="113">
        <f>IF(ISNUMBER(D71),10,0)</f>
        <v>0</v>
      </c>
      <c r="F71" s="114" t="str">
        <f t="shared" si="3"/>
        <v/>
      </c>
    </row>
    <row r="72" spans="2:6" x14ac:dyDescent="0.2">
      <c r="B72" s="75"/>
      <c r="C72" s="76" t="s">
        <v>12</v>
      </c>
      <c r="D72" s="109" t="str">
        <f>IFERROR(F72/E72,"")</f>
        <v/>
      </c>
      <c r="E72" s="115">
        <f>SUM(E65:E71)</f>
        <v>0</v>
      </c>
      <c r="F72" s="116">
        <f>SUM(F65:F71)</f>
        <v>0</v>
      </c>
    </row>
    <row r="73" spans="2:6" x14ac:dyDescent="0.2">
      <c r="B73" s="75"/>
      <c r="C73" s="76" t="s">
        <v>15</v>
      </c>
      <c r="D73" s="9" t="s">
        <v>11</v>
      </c>
      <c r="E73" s="116"/>
      <c r="F73" s="116"/>
    </row>
  </sheetData>
  <mergeCells count="14">
    <mergeCell ref="C30:E30"/>
    <mergeCell ref="B17:C17"/>
    <mergeCell ref="C15:E15"/>
    <mergeCell ref="B3:C3"/>
    <mergeCell ref="C7:E7"/>
    <mergeCell ref="B9:C9"/>
    <mergeCell ref="C21:E21"/>
    <mergeCell ref="B23:C23"/>
    <mergeCell ref="C61:E61"/>
    <mergeCell ref="B53:C53"/>
    <mergeCell ref="B32:C32"/>
    <mergeCell ref="C43:E43"/>
    <mergeCell ref="B45:C45"/>
    <mergeCell ref="C51:E51"/>
  </mergeCells>
  <conditionalFormatting sqref="D54:D60">
    <cfRule type="cellIs" dxfId="49" priority="175" operator="equal">
      <formula>3</formula>
    </cfRule>
  </conditionalFormatting>
  <conditionalFormatting sqref="D54:D60">
    <cfRule type="cellIs" dxfId="48" priority="173" operator="equal">
      <formula>1</formula>
    </cfRule>
    <cfRule type="cellIs" dxfId="47" priority="174" operator="equal">
      <formula>2</formula>
    </cfRule>
  </conditionalFormatting>
  <conditionalFormatting sqref="D54:D60">
    <cfRule type="cellIs" dxfId="46" priority="172" operator="equal">
      <formula>0</formula>
    </cfRule>
  </conditionalFormatting>
  <conditionalFormatting sqref="D54:D60">
    <cfRule type="cellIs" dxfId="45" priority="171" operator="equal">
      <formula>4</formula>
    </cfRule>
  </conditionalFormatting>
  <conditionalFormatting sqref="E72">
    <cfRule type="cellIs" dxfId="44" priority="166" operator="between">
      <formula>0</formula>
      <formula>0.19</formula>
    </cfRule>
    <cfRule type="cellIs" dxfId="43" priority="167" operator="between">
      <formula>0.2</formula>
      <formula>0.39</formula>
    </cfRule>
    <cfRule type="cellIs" dxfId="42" priority="168" operator="between">
      <formula>0.4</formula>
      <formula>0.59</formula>
    </cfRule>
    <cfRule type="cellIs" dxfId="41" priority="169" operator="between">
      <formula>0.6</formula>
      <formula>0.79</formula>
    </cfRule>
    <cfRule type="cellIs" dxfId="40" priority="170" operator="between">
      <formula>0.8</formula>
      <formula>1</formula>
    </cfRule>
  </conditionalFormatting>
  <conditionalFormatting sqref="C7 D65:D72">
    <cfRule type="cellIs" dxfId="39" priority="161" operator="between">
      <formula>0</formula>
      <formula>0.194999999999999</formula>
    </cfRule>
    <cfRule type="cellIs" dxfId="38" priority="162" operator="between">
      <formula>0.195</formula>
      <formula>0.394999999999999</formula>
    </cfRule>
    <cfRule type="cellIs" dxfId="37" priority="163" operator="between">
      <formula>0.395</formula>
      <formula>0.594999999999999</formula>
    </cfRule>
    <cfRule type="cellIs" dxfId="36" priority="164" operator="between">
      <formula>0.595</formula>
      <formula>0.794999999999999</formula>
    </cfRule>
    <cfRule type="cellIs" dxfId="35" priority="165" operator="between">
      <formula>0.795</formula>
      <formula>1</formula>
    </cfRule>
  </conditionalFormatting>
  <conditionalFormatting sqref="C15">
    <cfRule type="cellIs" dxfId="34" priority="131" operator="between">
      <formula>0</formula>
      <formula>0.194999999999999</formula>
    </cfRule>
    <cfRule type="cellIs" dxfId="33" priority="132" operator="between">
      <formula>0.195</formula>
      <formula>0.394999999999999</formula>
    </cfRule>
    <cfRule type="cellIs" dxfId="32" priority="133" operator="between">
      <formula>0.395</formula>
      <formula>0.594999999999999</formula>
    </cfRule>
    <cfRule type="cellIs" dxfId="31" priority="134" operator="between">
      <formula>0.595</formula>
      <formula>0.794999999999999</formula>
    </cfRule>
    <cfRule type="cellIs" dxfId="30" priority="135" operator="between">
      <formula>0.795</formula>
      <formula>1</formula>
    </cfRule>
  </conditionalFormatting>
  <conditionalFormatting sqref="C21">
    <cfRule type="cellIs" dxfId="29" priority="126" operator="between">
      <formula>0</formula>
      <formula>0.194999999999999</formula>
    </cfRule>
    <cfRule type="cellIs" dxfId="28" priority="127" operator="between">
      <formula>0.195</formula>
      <formula>0.394999999999999</formula>
    </cfRule>
    <cfRule type="cellIs" dxfId="27" priority="128" operator="between">
      <formula>0.395</formula>
      <formula>0.594999999999999</formula>
    </cfRule>
    <cfRule type="cellIs" dxfId="26" priority="129" operator="between">
      <formula>0.595</formula>
      <formula>0.794999999999999</formula>
    </cfRule>
    <cfRule type="cellIs" dxfId="25" priority="130" operator="between">
      <formula>0.795</formula>
      <formula>1</formula>
    </cfRule>
  </conditionalFormatting>
  <conditionalFormatting sqref="C30">
    <cfRule type="cellIs" dxfId="24" priority="121" operator="between">
      <formula>0</formula>
      <formula>0.194999999999999</formula>
    </cfRule>
    <cfRule type="cellIs" dxfId="23" priority="122" operator="between">
      <formula>0.195</formula>
      <formula>0.394999999999999</formula>
    </cfRule>
    <cfRule type="cellIs" dxfId="22" priority="123" operator="between">
      <formula>0.395</formula>
      <formula>0.594999999999999</formula>
    </cfRule>
    <cfRule type="cellIs" dxfId="21" priority="124" operator="between">
      <formula>0.595</formula>
      <formula>0.794999999999999</formula>
    </cfRule>
    <cfRule type="cellIs" dxfId="20" priority="125" operator="between">
      <formula>0.795</formula>
      <formula>1</formula>
    </cfRule>
  </conditionalFormatting>
  <conditionalFormatting sqref="C43">
    <cfRule type="cellIs" dxfId="19" priority="116" operator="between">
      <formula>0</formula>
      <formula>0.194999999999999</formula>
    </cfRule>
    <cfRule type="cellIs" dxfId="18" priority="117" operator="between">
      <formula>0.195</formula>
      <formula>0.394999999999999</formula>
    </cfRule>
    <cfRule type="cellIs" dxfId="17" priority="118" operator="between">
      <formula>0.395</formula>
      <formula>0.594999999999999</formula>
    </cfRule>
    <cfRule type="cellIs" dxfId="16" priority="119" operator="between">
      <formula>0.595</formula>
      <formula>0.794999999999999</formula>
    </cfRule>
    <cfRule type="cellIs" dxfId="15" priority="120" operator="between">
      <formula>0.795</formula>
      <formula>1</formula>
    </cfRule>
  </conditionalFormatting>
  <conditionalFormatting sqref="C51">
    <cfRule type="cellIs" dxfId="14" priority="111" operator="between">
      <formula>0</formula>
      <formula>0.194999999999999</formula>
    </cfRule>
    <cfRule type="cellIs" dxfId="13" priority="112" operator="between">
      <formula>0.195</formula>
      <formula>0.394999999999999</formula>
    </cfRule>
    <cfRule type="cellIs" dxfId="12" priority="113" operator="between">
      <formula>0.395</formula>
      <formula>0.594999999999999</formula>
    </cfRule>
    <cfRule type="cellIs" dxfId="11" priority="114" operator="between">
      <formula>0.595</formula>
      <formula>0.794999999999999</formula>
    </cfRule>
    <cfRule type="cellIs" dxfId="10" priority="115" operator="between">
      <formula>0.795</formula>
      <formula>1</formula>
    </cfRule>
  </conditionalFormatting>
  <conditionalFormatting sqref="C61">
    <cfRule type="cellIs" dxfId="9" priority="96" operator="between">
      <formula>0</formula>
      <formula>0.194999999999999</formula>
    </cfRule>
    <cfRule type="cellIs" dxfId="8" priority="97" operator="between">
      <formula>0.195</formula>
      <formula>0.394999999999999</formula>
    </cfRule>
    <cfRule type="cellIs" dxfId="7" priority="98" operator="between">
      <formula>0.395</formula>
      <formula>0.594999999999999</formula>
    </cfRule>
    <cfRule type="cellIs" dxfId="6" priority="99" operator="between">
      <formula>0.595</formula>
      <formula>0.794999999999999</formula>
    </cfRule>
    <cfRule type="cellIs" dxfId="5" priority="100" operator="between">
      <formula>0.795</formula>
      <formula>1</formula>
    </cfRule>
  </conditionalFormatting>
  <conditionalFormatting sqref="D46:D50">
    <cfRule type="cellIs" dxfId="4" priority="30" operator="equal">
      <formula>3</formula>
    </cfRule>
  </conditionalFormatting>
  <conditionalFormatting sqref="D46:D50">
    <cfRule type="cellIs" dxfId="3" priority="28" operator="equal">
      <formula>1</formula>
    </cfRule>
    <cfRule type="cellIs" dxfId="2" priority="29" operator="equal">
      <formula>2</formula>
    </cfRule>
  </conditionalFormatting>
  <conditionalFormatting sqref="D46:D50">
    <cfRule type="cellIs" dxfId="1" priority="27" operator="equal">
      <formula>0</formula>
    </cfRule>
  </conditionalFormatting>
  <conditionalFormatting sqref="D46:D50">
    <cfRule type="cellIs" dxfId="0" priority="26" operator="equal">
      <formula>4</formula>
    </cfRule>
  </conditionalFormatting>
  <dataValidations count="1">
    <dataValidation type="list" allowBlank="1" showInputMessage="1" showErrorMessage="1" sqref="D73" xr:uid="{00000000-0002-0000-0100-000000000000}">
      <formula1>Description</formula1>
    </dataValidation>
  </dataValidations>
  <pageMargins left="0.39370078740157483" right="0.39370078740157483" top="0.51181102362204722" bottom="0.55118110236220474" header="0.31496062992125984" footer="0.31496062992125984"/>
  <pageSetup paperSize="9" scale="69" fitToHeight="10" orientation="landscape" horizontalDpi="4294967295" verticalDpi="4294967295" r:id="rId1"/>
  <rowBreaks count="3" manualBreakCount="3">
    <brk id="7" min="1" max="6" man="1"/>
    <brk id="21" min="1" max="6" man="1"/>
    <brk id="29"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30"/>
  <sheetViews>
    <sheetView zoomScale="75" zoomScaleNormal="75" workbookViewId="0">
      <selection activeCell="A2" sqref="A2:A6"/>
    </sheetView>
  </sheetViews>
  <sheetFormatPr defaultColWidth="9.140625" defaultRowHeight="14.25" x14ac:dyDescent="0.2"/>
  <cols>
    <col min="1" max="1" width="32.140625" style="1" customWidth="1"/>
    <col min="2" max="2" width="9.140625" style="1"/>
    <col min="3" max="3" width="33.7109375" style="1" customWidth="1"/>
    <col min="4" max="16384" width="9.140625" style="1"/>
  </cols>
  <sheetData>
    <row r="1" spans="1:4" ht="21.75" customHeight="1" x14ac:dyDescent="0.2">
      <c r="A1" s="4" t="s">
        <v>4</v>
      </c>
      <c r="B1" s="2"/>
      <c r="C1" s="6" t="s">
        <v>13</v>
      </c>
    </row>
    <row r="2" spans="1:4" x14ac:dyDescent="0.2">
      <c r="A2" s="18" t="s">
        <v>1</v>
      </c>
      <c r="B2" s="2"/>
      <c r="C2" s="7" t="s">
        <v>1</v>
      </c>
    </row>
    <row r="3" spans="1:4" x14ac:dyDescent="0.2">
      <c r="A3" s="19" t="s">
        <v>2</v>
      </c>
      <c r="B3" s="2"/>
      <c r="C3" s="7" t="s">
        <v>2</v>
      </c>
    </row>
    <row r="4" spans="1:4" x14ac:dyDescent="0.2">
      <c r="A4" s="8" t="s">
        <v>82</v>
      </c>
      <c r="B4" s="2"/>
      <c r="C4" s="7" t="s">
        <v>58</v>
      </c>
    </row>
    <row r="5" spans="1:4" x14ac:dyDescent="0.2">
      <c r="A5" s="16" t="s">
        <v>20</v>
      </c>
      <c r="B5" s="2"/>
      <c r="C5" s="7" t="s">
        <v>20</v>
      </c>
    </row>
    <row r="6" spans="1:4" ht="15.75" customHeight="1" x14ac:dyDescent="0.2">
      <c r="A6" s="17" t="s">
        <v>83</v>
      </c>
      <c r="B6" s="3"/>
      <c r="C6" s="5" t="s">
        <v>11</v>
      </c>
    </row>
    <row r="7" spans="1:4" x14ac:dyDescent="0.2">
      <c r="A7" s="5" t="s">
        <v>11</v>
      </c>
      <c r="B7" s="2"/>
    </row>
    <row r="10" spans="1:4" x14ac:dyDescent="0.2">
      <c r="A10" s="15" t="s">
        <v>21</v>
      </c>
      <c r="B10" s="15" t="s">
        <v>22</v>
      </c>
      <c r="C10" s="1" t="s">
        <v>26</v>
      </c>
      <c r="D10" s="1" t="s">
        <v>27</v>
      </c>
    </row>
    <row r="11" spans="1:4" x14ac:dyDescent="0.2">
      <c r="A11" s="13" t="s">
        <v>19</v>
      </c>
      <c r="B11" s="15">
        <v>1</v>
      </c>
    </row>
    <row r="12" spans="1:4" x14ac:dyDescent="0.2">
      <c r="A12" s="7" t="s">
        <v>2</v>
      </c>
      <c r="B12" s="15">
        <v>0.66659999999999997</v>
      </c>
    </row>
    <row r="13" spans="1:4" x14ac:dyDescent="0.2">
      <c r="A13" s="14" t="s">
        <v>58</v>
      </c>
      <c r="B13" s="15">
        <v>0.33329999999999999</v>
      </c>
    </row>
    <row r="14" spans="1:4" x14ac:dyDescent="0.2">
      <c r="A14" s="7" t="s">
        <v>20</v>
      </c>
      <c r="B14" s="15">
        <v>0</v>
      </c>
    </row>
    <row r="15" spans="1:4" x14ac:dyDescent="0.2">
      <c r="A15" s="14" t="s">
        <v>25</v>
      </c>
      <c r="B15" s="15" t="s">
        <v>24</v>
      </c>
    </row>
    <row r="16" spans="1:4" x14ac:dyDescent="0.2">
      <c r="A16" s="15" t="s">
        <v>23</v>
      </c>
      <c r="B16" s="15" t="s">
        <v>24</v>
      </c>
    </row>
    <row r="27" spans="3:4" ht="24" x14ac:dyDescent="0.2">
      <c r="C27" s="12">
        <v>0</v>
      </c>
      <c r="D27" s="22" t="s">
        <v>20</v>
      </c>
    </row>
    <row r="28" spans="3:4" ht="38.25" x14ac:dyDescent="0.2">
      <c r="C28" s="12">
        <v>0.4</v>
      </c>
      <c r="D28" s="14" t="s">
        <v>58</v>
      </c>
    </row>
    <row r="29" spans="3:4" x14ac:dyDescent="0.2">
      <c r="C29" s="12">
        <v>0.6</v>
      </c>
      <c r="D29" s="22" t="s">
        <v>2</v>
      </c>
    </row>
    <row r="30" spans="3:4" x14ac:dyDescent="0.2">
      <c r="C30" s="12">
        <v>0.8</v>
      </c>
      <c r="D30" s="22" t="s">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7"/>
  <sheetViews>
    <sheetView showGridLines="0" workbookViewId="0"/>
  </sheetViews>
  <sheetFormatPr defaultColWidth="9.140625" defaultRowHeight="15.75" x14ac:dyDescent="0.25"/>
  <cols>
    <col min="1" max="1" width="9.140625" style="20"/>
    <col min="2" max="2" width="20.7109375" style="20" customWidth="1"/>
    <col min="3" max="3" width="96.140625" style="21" customWidth="1"/>
    <col min="4" max="16384" width="9.140625" style="20"/>
  </cols>
  <sheetData>
    <row r="2" spans="2:3" ht="16.5" thickBot="1" x14ac:dyDescent="0.3"/>
    <row r="3" spans="2:3" ht="90.75" customHeight="1" thickBot="1" x14ac:dyDescent="0.3">
      <c r="B3" s="77">
        <v>4</v>
      </c>
      <c r="C3" s="78" t="s">
        <v>41</v>
      </c>
    </row>
    <row r="4" spans="2:3" ht="73.5" customHeight="1" thickBot="1" x14ac:dyDescent="0.3">
      <c r="B4" s="79">
        <v>3</v>
      </c>
      <c r="C4" s="78" t="s">
        <v>42</v>
      </c>
    </row>
    <row r="5" spans="2:3" ht="78.75" customHeight="1" thickBot="1" x14ac:dyDescent="0.3">
      <c r="B5" s="80">
        <v>2</v>
      </c>
      <c r="C5" s="78" t="s">
        <v>43</v>
      </c>
    </row>
    <row r="6" spans="2:3" ht="156" customHeight="1" thickBot="1" x14ac:dyDescent="0.3">
      <c r="B6" s="81">
        <v>1</v>
      </c>
      <c r="C6" s="78" t="s">
        <v>44</v>
      </c>
    </row>
    <row r="7" spans="2:3" ht="124.5" customHeight="1" thickBot="1" x14ac:dyDescent="0.3">
      <c r="B7" s="82">
        <v>0</v>
      </c>
      <c r="C7" s="78" t="s">
        <v>45</v>
      </c>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EEE81186225D5F4B897E9A6AAC0951C000BF8947E00498D14A84F2A1B89BBABD0F" ma:contentTypeVersion="2" ma:contentTypeDescription="Create new Excel document" ma:contentTypeScope="" ma:versionID="47a7cde87b5ac0093a712a7615d24c58">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E51702-BA6D-4A90-AB0F-86D7CC763357}">
  <ds:schemaRefs>
    <ds:schemaRef ds:uri="http://schemas.microsoft.com/sharepoint/v3/contenttype/forms"/>
  </ds:schemaRefs>
</ds:datastoreItem>
</file>

<file path=customXml/itemProps2.xml><?xml version="1.0" encoding="utf-8"?>
<ds:datastoreItem xmlns:ds="http://schemas.openxmlformats.org/officeDocument/2006/customXml" ds:itemID="{5914B90C-4B28-41B0-A13F-19B8AD7AE862}">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8C0DC28C-306F-4267-A2EF-AA5B08B3B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QA template</vt:lpstr>
      <vt:lpstr>QA calx - ignore</vt:lpstr>
      <vt:lpstr>Drop down - ignore</vt:lpstr>
      <vt:lpstr>Advice to Reviewers</vt:lpstr>
      <vt:lpstr>Description</vt:lpstr>
      <vt:lpstr>Descriptor</vt:lpstr>
      <vt:lpstr>'QA calx - ignore'!Print_Area</vt:lpstr>
      <vt:lpstr>'QA template'!Print_Area</vt:lpstr>
      <vt:lpstr>Score</vt:lpstr>
      <vt:lpstr>Score2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Friedman</dc:creator>
  <cp:lastModifiedBy>SORDET Fabien (INTPA)</cp:lastModifiedBy>
  <cp:lastPrinted>2017-02-28T08:59:56Z</cp:lastPrinted>
  <dcterms:created xsi:type="dcterms:W3CDTF">2011-07-20T07:33:30Z</dcterms:created>
  <dcterms:modified xsi:type="dcterms:W3CDTF">2022-04-13T07:52:41Z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0x010100EEE81186225D5F4B897E9A6AAC0951C000BF8947E00498D14A84F2A1B89BBABD0F</vt:lpwstr>
  </property>
  <property fmtid="{D5CDD505-2E9C-101B-9397-08002B2CF9AE}" pid="3" name="AuthorIds_UIVersion_1024">
    <vt:lpwstr>51</vt:lpwstr>
  </property>
  <property fmtid="{D5CDD505-2E9C-101B-9397-08002B2CF9AE}" pid="4" name="MSIP_Label_6bd9ddd1-4d20-43f6-abfa-fc3c07406f94_Enabled">
    <vt:lpwstr>true</vt:lpwstr>
  </property>
  <property fmtid="{D5CDD505-2E9C-101B-9397-08002B2CF9AE}" pid="5" name="MSIP_Label_6bd9ddd1-4d20-43f6-abfa-fc3c07406f94_SetDate">
    <vt:lpwstr>2022-04-13T07:52:07Z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db6f65fe-cc0d-436b-b569-7ca2d3e76b65</vt:lpwstr>
  </property>
  <property fmtid="{D5CDD505-2E9C-101B-9397-08002B2CF9AE}" pid="10" name="MSIP_Label_6bd9ddd1-4d20-43f6-abfa-fc3c07406f94_ContentBits">
    <vt:lpwstr>0</vt:lpwstr>
  </property>
</Properties>
</file>