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U:\Section 3\7. EVALUATION FRAMEWORK CONTRACTS\2. FWC EVA 2020 (Sept. 2020 - Sept. 2024)\5. Templates &amp; Guidance\1. Valid templates\INTERNET Europa\"/>
    </mc:Choice>
  </mc:AlternateContent>
  <xr:revisionPtr revIDLastSave="0" documentId="13_ncr:1_{708EC332-54C3-4792-97AF-36EC15302B58}" xr6:coauthVersionLast="47" xr6:coauthVersionMax="47" xr10:uidLastSave="{00000000-0000-0000-0000-000000000000}"/>
  <bookViews>
    <workbookView xWindow="-120" yWindow="-120" windowWidth="29040" windowHeight="15840" tabRatio="657" xr2:uid="{00000000-000D-0000-FFFF-FFFF00000000}"/>
  </bookViews>
  <sheets>
    <sheet name="QA template" sheetId="1" r:id="rId1"/>
    <sheet name="QA calx - ignore" sheetId="7" r:id="rId2"/>
    <sheet name="Drop down - ignore" sheetId="5" state="hidden" r:id="rId3"/>
    <sheet name="Advice to Reviewers" sheetId="10" r:id="rId4"/>
  </sheets>
  <externalReferences>
    <externalReference r:id="rId5"/>
    <externalReference r:id="rId6"/>
  </externalReferences>
  <definedNames>
    <definedName name="_xlnm.Criteria">[1]Clarification!$B$18:$F$18</definedName>
    <definedName name="Description" localSheetId="3">'[2]Drop down - ignore'!$C$2:$C$6</definedName>
    <definedName name="Description">'Drop down - ignore'!$C$2:$C$6</definedName>
    <definedName name="Descriptor">'Drop down - ignore'!$C$2:$C$5</definedName>
    <definedName name="MalawiPriorityAreas" localSheetId="3">'[2]Drop down - ignore'!#REF!</definedName>
    <definedName name="MalawiPriorityAreas" localSheetId="1">'Drop down - ignore'!#REF!</definedName>
    <definedName name="MalawiPriorityAreas">'Drop down - ignore'!#REF!</definedName>
    <definedName name="OverallRating" localSheetId="3">#REF!</definedName>
    <definedName name="OverallRating" localSheetId="1">#REF!</definedName>
    <definedName name="OverallRating">#REF!</definedName>
    <definedName name="_xlnm.Print_Area" localSheetId="1">'QA calx - ignore'!$B$1:$G$45</definedName>
    <definedName name="_xlnm.Print_Area" localSheetId="0">'QA template'!$B$2:$F$64</definedName>
    <definedName name="PriorityAreas" localSheetId="3">'[2]Drop down - ignore'!#REF!</definedName>
    <definedName name="PriorityAreas" localSheetId="1">'Drop down - ignore'!#REF!</definedName>
    <definedName name="PriorityAreas">'Drop down - ignore'!#REF!</definedName>
    <definedName name="Rating" localSheetId="3">#REF!</definedName>
    <definedName name="Rating" localSheetId="1">#REF!</definedName>
    <definedName name="Rating">#REF!</definedName>
    <definedName name="Score">'Drop down - ignore'!$A$2:$A$6</definedName>
    <definedName name="Score2" localSheetId="3">'[2]Drop down - ignore'!$A$2:$A$7</definedName>
    <definedName name="Score2">'Drop down - ignore'!$A$2:$A$7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7" l="1"/>
  <c r="K13" i="7"/>
  <c r="D14" i="7"/>
  <c r="B13" i="7"/>
  <c r="B14" i="7"/>
  <c r="D28" i="7"/>
  <c r="K28" i="7"/>
  <c r="D29" i="7"/>
  <c r="K29" i="7"/>
  <c r="D30" i="7"/>
  <c r="K30" i="7"/>
  <c r="D31" i="7"/>
  <c r="K31" i="7"/>
  <c r="D32" i="7"/>
  <c r="K32" i="7"/>
  <c r="D33" i="7"/>
  <c r="K33" i="7"/>
  <c r="D34" i="7"/>
  <c r="K34" i="7"/>
  <c r="C35" i="7"/>
  <c r="D19" i="7"/>
  <c r="K19" i="7"/>
  <c r="D20" i="7"/>
  <c r="K20" i="7"/>
  <c r="D21" i="7"/>
  <c r="K21" i="7"/>
  <c r="D22" i="7"/>
  <c r="K22" i="7"/>
  <c r="D23" i="7"/>
  <c r="K23" i="7"/>
  <c r="C24" i="7"/>
  <c r="D4" i="7"/>
  <c r="K4" i="7"/>
  <c r="D5" i="7"/>
  <c r="K5" i="7"/>
  <c r="D6" i="7"/>
  <c r="K6" i="7"/>
  <c r="D7" i="7"/>
  <c r="K7" i="7"/>
  <c r="C8" i="7"/>
  <c r="D12" i="7"/>
  <c r="K12" i="7"/>
  <c r="K14" i="7"/>
  <c r="C15" i="7"/>
  <c r="D40" i="1"/>
  <c r="D61" i="1"/>
  <c r="E61" i="1"/>
  <c r="D31" i="1"/>
  <c r="D60" i="1"/>
  <c r="E60" i="1"/>
  <c r="D24" i="1"/>
  <c r="D59" i="1"/>
  <c r="E59" i="1"/>
  <c r="B29" i="7"/>
  <c r="B30" i="7"/>
  <c r="B31" i="7"/>
  <c r="B32" i="7"/>
  <c r="B33" i="7"/>
  <c r="B34" i="7"/>
  <c r="B5" i="7"/>
  <c r="B6" i="7"/>
  <c r="B7" i="7"/>
  <c r="B20" i="7"/>
  <c r="B21" i="7"/>
  <c r="B22" i="7"/>
  <c r="B23" i="7"/>
  <c r="B28" i="7"/>
  <c r="B27" i="7"/>
  <c r="B19" i="7"/>
  <c r="B18" i="7"/>
  <c r="B12" i="7"/>
  <c r="B11" i="7"/>
  <c r="B4" i="7"/>
  <c r="B3" i="7"/>
  <c r="B62" i="1"/>
  <c r="C43" i="7"/>
  <c r="B61" i="1"/>
  <c r="C42" i="7"/>
  <c r="B60" i="1"/>
  <c r="C41" i="7"/>
  <c r="B59" i="1"/>
  <c r="C40" i="7"/>
  <c r="D51" i="1"/>
  <c r="D62" i="1"/>
  <c r="E62" i="1"/>
  <c r="E44" i="7"/>
  <c r="F62" i="1"/>
  <c r="F61" i="1"/>
  <c r="F60" i="1"/>
  <c r="D41" i="7"/>
  <c r="F41" i="7"/>
  <c r="D43" i="7"/>
  <c r="F43" i="7"/>
  <c r="D42" i="7"/>
  <c r="F42" i="7"/>
  <c r="D40" i="7"/>
  <c r="F40" i="7"/>
  <c r="F59" i="1"/>
  <c r="F63" i="1"/>
  <c r="F44" i="7"/>
  <c r="D44" i="7"/>
  <c r="E63" i="1"/>
  <c r="D63" i="1"/>
  <c r="D64" i="1"/>
</calcChain>
</file>

<file path=xl/sharedStrings.xml><?xml version="1.0" encoding="utf-8"?>
<sst xmlns="http://schemas.openxmlformats.org/spreadsheetml/2006/main" count="281" uniqueCount="87">
  <si>
    <t>RATING</t>
  </si>
  <si>
    <t>Excellent</t>
  </si>
  <si>
    <t>Good</t>
  </si>
  <si>
    <t>Explanation</t>
  </si>
  <si>
    <t>Rating</t>
  </si>
  <si>
    <t>Category</t>
  </si>
  <si>
    <t>Weighting</t>
  </si>
  <si>
    <t>Score</t>
  </si>
  <si>
    <t>Weighted score</t>
  </si>
  <si>
    <t>Comments</t>
  </si>
  <si>
    <t>Summary assessment</t>
  </si>
  <si>
    <t>Overall score</t>
  </si>
  <si>
    <t>Select from list</t>
  </si>
  <si>
    <t>TOTAL WEIGHTED SCORE</t>
  </si>
  <si>
    <t>Verbal descriptor</t>
  </si>
  <si>
    <t>Overall rating guide</t>
  </si>
  <si>
    <t>OVERALL RATING</t>
  </si>
  <si>
    <t>Individual criteria rating guide</t>
  </si>
  <si>
    <t>Description</t>
  </si>
  <si>
    <t>Type here</t>
  </si>
  <si>
    <t>Highly Satisfactory</t>
  </si>
  <si>
    <t>Unsatisfactory</t>
  </si>
  <si>
    <t>List</t>
  </si>
  <si>
    <t>Value</t>
  </si>
  <si>
    <t>Select from the list</t>
  </si>
  <si>
    <t>""</t>
  </si>
  <si>
    <t>Not Rated</t>
  </si>
  <si>
    <t>Data Validation</t>
  </si>
  <si>
    <t>VLOOKUP</t>
  </si>
  <si>
    <t>Quality Assurance</t>
  </si>
  <si>
    <t>N/A</t>
  </si>
  <si>
    <t>The criterion was fully met (or exceeded) and there were no shortcomings.</t>
  </si>
  <si>
    <t>The criterion was met with only minor shortcomings.</t>
  </si>
  <si>
    <t>The criterion was partially met with some shortcomings.</t>
  </si>
  <si>
    <t>What works</t>
  </si>
  <si>
    <t>What needs improvement</t>
  </si>
  <si>
    <t>Review Date</t>
  </si>
  <si>
    <t>Not applicable - the question will be omitted from the scoring and rating</t>
  </si>
  <si>
    <t>1. STRUCTURE AND CLARITY</t>
  </si>
  <si>
    <t>Section score</t>
  </si>
  <si>
    <t>Write a very brief comment on why or how the element has been addressed. This is not only reassuring for the author of the report, but useful for the purposes of capacity building – a first time author may not know why they got something right so it’s helpful to identify the strengths so they understand.</t>
  </si>
  <si>
    <t>Write a very brief comment on how the element could be strengthened even further. The author may or may not take it up, but providing this advice will help the author understand why it didn’t get the top score.</t>
  </si>
  <si>
    <t>This is probably where you need to spend the most time providing advice and recommendations because it’s important that the author understands how to improve this aspect of the document.</t>
  </si>
  <si>
    <t>There are 2 reasons you might give something a “1” – either the element is missing and you think it should be included, or it’s included but majorly flawed. 
In the case of the former situation, the explanation of what is missing equals the recommendation i.e. the context section is missing – strongly recommend including a section on the context: it is needed to provide vital information to frame the research needs.
In the case of the latter, similarly to the guidance above for rating something as a “2”, it’s important to provide clear advice on how to improve this element.</t>
  </si>
  <si>
    <t>0 means “N/A” rather than a zero score.
The templates are designed for every eventuality so you can use your judgement to skip some questions if they do not apply to the document you are reviewing. By selecting 0, the rating will be omitted and will not lower the score of the overall ratings.
Occasionally you may also want to leave a comment even when marking something N/A.</t>
  </si>
  <si>
    <t>Comments, Feedback and Recommendations to the authors for improvement</t>
  </si>
  <si>
    <t>Overall comments</t>
  </si>
  <si>
    <t>Evaluation Title</t>
  </si>
  <si>
    <t>QA Unique ID</t>
  </si>
  <si>
    <t>Needs improving</t>
  </si>
  <si>
    <r>
      <rPr>
        <b/>
        <sz val="14"/>
        <rFont val="Arial Narrow"/>
        <family val="2"/>
      </rPr>
      <t>Good:</t>
    </r>
    <r>
      <rPr>
        <sz val="14"/>
        <rFont val="Arial Narrow"/>
        <family val="2"/>
      </rPr>
      <t xml:space="preserve"> 60% - 79%</t>
    </r>
  </si>
  <si>
    <r>
      <rPr>
        <b/>
        <sz val="14"/>
        <rFont val="Arial Narrow"/>
        <family val="2"/>
      </rPr>
      <t>Needs improving:</t>
    </r>
    <r>
      <rPr>
        <sz val="14"/>
        <rFont val="Arial Narrow"/>
        <family val="2"/>
      </rPr>
      <t xml:space="preserve"> 40% - 59%</t>
    </r>
  </si>
  <si>
    <r>
      <rPr>
        <b/>
        <sz val="14"/>
        <rFont val="Arial Narrow"/>
        <family val="2"/>
      </rPr>
      <t>Unsatisfactory:</t>
    </r>
    <r>
      <rPr>
        <sz val="14"/>
        <rFont val="Arial Narrow"/>
        <family val="2"/>
      </rPr>
      <t xml:space="preserve"> 0% - 39%</t>
    </r>
  </si>
  <si>
    <r>
      <t>Excellent:</t>
    </r>
    <r>
      <rPr>
        <sz val="14"/>
        <color theme="0"/>
        <rFont val="Arial Narrow"/>
        <family val="2"/>
      </rPr>
      <t xml:space="preserve"> 80% - 100%</t>
    </r>
  </si>
  <si>
    <t>The report is accessible (e.g. free of jargon, written in plain language, well structured).</t>
  </si>
  <si>
    <t xml:space="preserve">The report describes the data collection and analysis method actually applied in the desk phase. It accounts for problems encountered and possible limitations. </t>
  </si>
  <si>
    <t>Sources of qualitative and quantitative data are stated. The evaluation team provides a self-assessment of the reliability of data. Limitations to validity are clearly stated.</t>
  </si>
  <si>
    <t>The report provides an overview of the extent to which the data collection through the desk review has contributed to answering the evaluation questions.</t>
  </si>
  <si>
    <t>The sum of the evidence collected against the judgement criteria logically provides answers to the evaluation questions. If not, is there an issue with the evidence, or with the judgement criteria?</t>
  </si>
  <si>
    <t>Refinements to the theory of change, intervention logic, analytical framework and/or evaluation questions are clearly presented and justified.</t>
  </si>
  <si>
    <t>The report explains any implications for the field data collection as a result of the preliminary findings or the quality/accessibility of data gathered to date.</t>
  </si>
  <si>
    <t>A sufficiently detailed workplan (including timeline and team inputs) is provided. It is feasible and includes appropriate timing for quality assurance of the evaluation report.</t>
  </si>
  <si>
    <t>The criterion was met with only minor shortcomings. Evaluation commissioners may use the evidence and findings in the desk study with confidence that the field data collection can build on it to meet the needs of the evaluation.</t>
  </si>
  <si>
    <t>The criterion was fully met (or exceeded) and there were no or few shortcomings. Evaluation commissioners may use the evidence and findings in the desk study with a high degree of confidence that the field data collection can build on it to meet the needs of the evaluation.</t>
  </si>
  <si>
    <t>The criterion was partially met with some shortcomings.  Evaluation commissioners may use the evidence and findings in the desk study, but substantive improvements are advised to ensure that it meets the needs of the evaluation.</t>
  </si>
  <si>
    <t>Draft Desk Study Report</t>
  </si>
  <si>
    <t>Needs Improving</t>
  </si>
  <si>
    <t>Non-Applicable</t>
  </si>
  <si>
    <t>Non applicable</t>
  </si>
  <si>
    <t xml:space="preserve">The method is feasible within the evaluation context. The choices are discussed and defended against other options. </t>
  </si>
  <si>
    <t xml:space="preserve">There are adequate plans to consult with different stakeholders at all levels.  </t>
  </si>
  <si>
    <t>Any annexes that provide supporting information or detail are relevant to the desk study and the scope and objectives of the evaluation.</t>
  </si>
  <si>
    <t>The report provides a first part of the answers to the evaluation questions and the findings are presented clearly and logically (for example, clustered together, or against the evaluation criteria, or against the evaluation questions).</t>
  </si>
  <si>
    <t>The findings are appropriately analysed and discussed in the intervention's context(s) (e.g. developmental, policy, institutional).</t>
  </si>
  <si>
    <t>Any unintended and unexpected results are identified.</t>
  </si>
  <si>
    <t>A brief introduction confirms the evaluation's purpose, objectives, and scope.</t>
  </si>
  <si>
    <t>The desk study content, method and data sources are aligned with the expectations as set out in the TOR.</t>
  </si>
  <si>
    <t>2. DESK STUDY METHODOLOGY</t>
  </si>
  <si>
    <t>3. PRELIMINARY FINDINGS</t>
  </si>
  <si>
    <t>4. IMPLICATIONS FOR FIELD DATA COLLECTION</t>
  </si>
  <si>
    <t>Both the risks and limitations are clearly specified, and what mitigating actions are planned.</t>
  </si>
  <si>
    <t>The report describes the data collection and analysis method to be applied in the field phase. It shows how this method will allow all the evaluation questions to be addressed appropriately, and an overall assessment to be produced.</t>
  </si>
  <si>
    <t xml:space="preserve">Detailed tools and protocols (including ethical considerations where relevant) are described. </t>
  </si>
  <si>
    <t>Updated April 2022</t>
  </si>
  <si>
    <t>DG INTPA Strategic Evaluations</t>
  </si>
  <si>
    <t>There were major shortcomings in meeting INTPA's standards.</t>
  </si>
  <si>
    <t>There were major shortcomings in meeting INTPA's standards for desk studies; therefore evaluation commissioners may not rely on this desk study to move forward with the evaluation until significant changes have been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</si>
</sst>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sz val="11"/>
      <color theme="1"/>
      <name val="Georgia"/>
      <family val="2"/>
    </font>
    <font>
      <sz val="10"/>
      <name val="Georgia"/>
      <family val="1"/>
    </font>
    <font>
      <sz val="9"/>
      <name val="Georgia"/>
      <family val="1"/>
    </font>
    <font>
      <sz val="11"/>
      <color theme="1"/>
      <name val="Georgia"/>
      <family val="1"/>
    </font>
    <font>
      <b/>
      <sz val="11"/>
      <color theme="0"/>
      <name val="Georgia"/>
      <family val="1"/>
    </font>
    <font>
      <sz val="9"/>
      <color theme="1"/>
      <name val="Georgia"/>
      <family val="1"/>
    </font>
    <font>
      <b/>
      <sz val="9"/>
      <color theme="0"/>
      <name val="Georgia"/>
      <family val="1"/>
    </font>
    <font>
      <b/>
      <sz val="10"/>
      <name val="Arial"/>
      <family val="2"/>
    </font>
    <font>
      <sz val="10"/>
      <color theme="1"/>
      <name val="Arial"/>
      <family val="2"/>
    </font>
    <font>
      <b/>
      <sz val="10"/>
      <color theme="1"/>
      <name val="Arial"/>
      <family val="2"/>
    </font>
    <font>
      <b/>
      <i/>
      <sz val="10"/>
      <color theme="1"/>
      <name val="Arial"/>
      <family val="2"/>
    </font>
    <font>
      <sz val="12"/>
      <color theme="1"/>
      <name val="Calibri"/>
      <family val="2"/>
      <scheme val="minor"/>
    </font>
    <font>
      <sz val="9"/>
      <name val="Arial"/>
      <family val="2"/>
    </font>
    <font>
      <sz val="12"/>
      <color theme="1"/>
      <name val="Arial Narrow"/>
      <family val="2"/>
    </font>
    <font>
      <b/>
      <sz val="10"/>
      <color theme="1"/>
      <name val="Arial Narrow"/>
      <family val="2"/>
    </font>
    <font>
      <sz val="10"/>
      <color theme="1"/>
      <name val="Arial Narrow"/>
      <family val="2"/>
    </font>
    <font>
      <sz val="22"/>
      <color theme="1"/>
      <name val="Arial Narrow"/>
      <family val="2"/>
    </font>
    <font>
      <sz val="16"/>
      <name val="Arial Narrow"/>
      <family val="2"/>
    </font>
    <font>
      <b/>
      <sz val="10"/>
      <name val="Arial Narrow"/>
      <family val="2"/>
    </font>
    <font>
      <sz val="10"/>
      <name val="Arial Narrow"/>
      <family val="2"/>
    </font>
    <font>
      <sz val="10"/>
      <color rgb="FFFF0000"/>
      <name val="Arial Narrow"/>
      <family val="2"/>
    </font>
    <font>
      <i/>
      <sz val="10"/>
      <color theme="1"/>
      <name val="Arial Narrow"/>
      <family val="2"/>
    </font>
    <font>
      <b/>
      <i/>
      <sz val="10"/>
      <color theme="1"/>
      <name val="Arial Narrow"/>
      <family val="2"/>
    </font>
    <font>
      <b/>
      <sz val="20"/>
      <name val="Arial Narrow"/>
      <family val="2"/>
    </font>
    <font>
      <sz val="14"/>
      <name val="Arial Narrow"/>
      <family val="2"/>
    </font>
    <font>
      <sz val="14"/>
      <color theme="1"/>
      <name val="Arial Narrow"/>
      <family val="2"/>
    </font>
    <font>
      <b/>
      <sz val="14"/>
      <name val="Arial Narrow"/>
      <family val="2"/>
    </font>
    <font>
      <sz val="36"/>
      <color theme="3" tint="-0.249977111117893"/>
      <name val="Arial Narrow"/>
      <family val="2"/>
    </font>
    <font>
      <sz val="22"/>
      <color theme="3" tint="-0.249977111117893"/>
      <name val="Arial Narrow"/>
      <family val="2"/>
    </font>
    <font>
      <b/>
      <sz val="10"/>
      <color theme="3" tint="-0.249977111117893"/>
      <name val="Arial Narrow"/>
      <family val="2"/>
    </font>
    <font>
      <sz val="10"/>
      <color theme="3" tint="-0.249977111117893"/>
      <name val="Arial Narrow"/>
      <family val="2"/>
    </font>
    <font>
      <b/>
      <sz val="20"/>
      <color rgb="FFFFFFFF"/>
      <name val="Arial Narrow"/>
      <family val="2"/>
    </font>
    <font>
      <b/>
      <sz val="20"/>
      <color theme="1"/>
      <name val="Arial Narrow"/>
      <family val="2"/>
    </font>
    <font>
      <b/>
      <sz val="14"/>
      <color theme="0"/>
      <name val="Arial Narrow"/>
      <family val="2"/>
    </font>
    <font>
      <sz val="14"/>
      <color theme="0"/>
      <name val="Arial Narrow"/>
      <family val="2"/>
    </font>
    <font>
      <sz val="10.5"/>
      <name val="Arial Narrow"/>
      <family val="2"/>
    </font>
    <font>
      <sz val="10"/>
      <color theme="1"/>
      <name val="Georgia"/>
      <family val="1"/>
    </font>
    <font>
      <b/>
      <sz val="10"/>
      <color rgb="FFFF0000"/>
      <name val="Arial Narrow"/>
      <family val="2"/>
    </font>
    <font>
      <sz val="14"/>
      <color rgb="FFFF0000"/>
      <name val="Arial Narrow"/>
      <family val="2"/>
    </font>
    <font>
      <sz val="11"/>
      <color theme="1"/>
      <name val="Calibri"/>
      <family val="2"/>
      <scheme val="minor"/>
    </font>
    <font>
      <sz val="10"/>
      <color theme="1"/>
      <name val="Arial Narrow"/>
    </font>
    <font>
      <sz val="10"/>
      <name val="Arial Narrow"/>
    </font>
    <font>
      <sz val="10"/>
      <color rgb="FFFF0000"/>
      <name val="Arial Narrow"/>
    </font>
  </fonts>
  <fills count="13">
    <fill>
      <patternFill patternType="none"/>
    </fill>
    <fill>
      <patternFill patternType="gray125"/>
    </fill>
    <fill>
      <patternFill patternType="solid">
        <fgColor theme="0"/>
        <bgColor indexed="64"/>
      </patternFill>
    </fill>
    <fill>
      <patternFill patternType="solid">
        <fgColor rgb="FF808080"/>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
      <patternFill patternType="solid">
        <fgColor rgb="FF007742"/>
        <bgColor indexed="64"/>
      </patternFill>
    </fill>
    <fill>
      <patternFill patternType="solid">
        <fgColor rgb="FF78A742"/>
        <bgColor indexed="64"/>
      </patternFill>
    </fill>
    <fill>
      <patternFill patternType="solid">
        <fgColor theme="0" tint="-0.34998626667073579"/>
        <bgColor indexed="64"/>
      </patternFill>
    </fill>
    <fill>
      <patternFill patternType="solid">
        <fgColor rgb="FFBFBFBF"/>
        <bgColor indexed="64"/>
      </patternFill>
    </fill>
    <fill>
      <patternFill patternType="solid">
        <fgColor theme="4" tint="0.79998168889431442"/>
        <bgColor indexed="64"/>
      </patternFill>
    </fill>
    <fill>
      <patternFill patternType="solid">
        <fgColor rgb="FFF9F9F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rgb="FF00A499"/>
      </right>
      <top style="thin">
        <color theme="3" tint="-0.249977111117893"/>
      </top>
      <bottom style="thin">
        <color theme="3" tint="-0.249977111117893"/>
      </bottom>
      <diagonal/>
    </border>
    <border>
      <left style="thin">
        <color rgb="FF00A499"/>
      </left>
      <right style="thin">
        <color theme="3" tint="-0.249977111117893"/>
      </right>
      <top style="thin">
        <color theme="3" tint="-0.249977111117893"/>
      </top>
      <bottom style="thin">
        <color theme="3" tint="-0.249977111117893"/>
      </bottom>
      <diagonal/>
    </border>
    <border>
      <left style="thin">
        <color theme="3" tint="-0.249977111117893"/>
      </left>
      <right/>
      <top style="thin">
        <color theme="3" tint="-0.249977111117893"/>
      </top>
      <bottom style="thin">
        <color theme="3" tint="-0.249977111117893"/>
      </bottom>
      <diagonal/>
    </border>
    <border>
      <left/>
      <right/>
      <top style="thin">
        <color theme="3" tint="-0.249977111117893"/>
      </top>
      <bottom style="thin">
        <color theme="3" tint="-0.249977111117893"/>
      </bottom>
      <diagonal/>
    </border>
    <border>
      <left/>
      <right style="thin">
        <color theme="3" tint="-0.249977111117893"/>
      </right>
      <top style="thin">
        <color theme="3" tint="-0.249977111117893"/>
      </top>
      <bottom style="thin">
        <color theme="3" tint="-0.249977111117893"/>
      </bottom>
      <diagonal/>
    </border>
    <border>
      <left style="thin">
        <color theme="3" tint="-0.249977111117893"/>
      </left>
      <right style="thin">
        <color rgb="FF00A499"/>
      </right>
      <top style="thin">
        <color theme="3" tint="-0.249977111117893"/>
      </top>
      <bottom style="thin">
        <color rgb="FF00A499"/>
      </bottom>
      <diagonal/>
    </border>
    <border>
      <left style="thin">
        <color rgb="FF00A499"/>
      </left>
      <right style="thin">
        <color theme="3" tint="-0.249977111117893"/>
      </right>
      <top style="thin">
        <color theme="3" tint="-0.249977111117893"/>
      </top>
      <bottom style="thin">
        <color rgb="FF00A499"/>
      </bottom>
      <diagonal/>
    </border>
    <border>
      <left style="thin">
        <color theme="3" tint="-0.249977111117893"/>
      </left>
      <right style="thin">
        <color rgb="FF00A499"/>
      </right>
      <top style="thin">
        <color rgb="FF00A499"/>
      </top>
      <bottom style="thin">
        <color rgb="FF00A499"/>
      </bottom>
      <diagonal/>
    </border>
    <border>
      <left style="thin">
        <color rgb="FF00A499"/>
      </left>
      <right style="thin">
        <color theme="3" tint="-0.249977111117893"/>
      </right>
      <top style="thin">
        <color rgb="FF00A499"/>
      </top>
      <bottom style="thin">
        <color rgb="FF00A499"/>
      </bottom>
      <diagonal/>
    </border>
    <border>
      <left style="thin">
        <color theme="3" tint="-0.249977111117893"/>
      </left>
      <right style="thin">
        <color rgb="FF00A499"/>
      </right>
      <top style="thin">
        <color rgb="FF00A499"/>
      </top>
      <bottom style="thin">
        <color theme="3" tint="-0.249977111117893"/>
      </bottom>
      <diagonal/>
    </border>
    <border>
      <left style="thin">
        <color rgb="FF00A499"/>
      </left>
      <right style="thin">
        <color theme="3" tint="-0.249977111117893"/>
      </right>
      <top style="thin">
        <color rgb="FF00A499"/>
      </top>
      <bottom style="thin">
        <color theme="3" tint="-0.249977111117893"/>
      </bottom>
      <diagonal/>
    </border>
    <border>
      <left style="thin">
        <color theme="3" tint="-0.249977111117893"/>
      </left>
      <right style="thin">
        <color indexed="64"/>
      </right>
      <top style="thin">
        <color theme="3" tint="-0.249977111117893"/>
      </top>
      <bottom style="thin">
        <color theme="3" tint="-0.249977111117893"/>
      </bottom>
      <diagonal/>
    </border>
    <border>
      <left style="thin">
        <color indexed="64"/>
      </left>
      <right style="thin">
        <color theme="3" tint="-0.249977111117893"/>
      </right>
      <top style="thin">
        <color theme="3" tint="-0.249977111117893"/>
      </top>
      <bottom style="thin">
        <color theme="3" tint="-0.249977111117893"/>
      </bottom>
      <diagonal/>
    </border>
    <border>
      <left style="medium">
        <color theme="3" tint="-0.249977111117893"/>
      </left>
      <right style="medium">
        <color theme="3" tint="-0.249977111117893"/>
      </right>
      <top style="medium">
        <color theme="3" tint="-0.249977111117893"/>
      </top>
      <bottom style="medium">
        <color theme="3" tint="-0.249977111117893"/>
      </bottom>
      <diagonal/>
    </border>
  </borders>
  <cellStyleXfs count="3">
    <xf numFmtId="0" fontId="0" fillId="0" borderId="0"/>
    <xf numFmtId="0" fontId="1" fillId="0" borderId="0"/>
    <xf numFmtId="9" fontId="40" fillId="0" borderId="0" applyFont="0" applyFill="0" applyBorder="0" applyAlignment="0" applyProtection="0"/>
  </cellStyleXfs>
  <cellXfs count="163">
    <xf numFmtId="0" fontId="0" fillId="0" borderId="0" xfId="0"/>
    <xf numFmtId="0" fontId="4" fillId="2" borderId="0" xfId="0" applyFont="1" applyFill="1"/>
    <xf numFmtId="0" fontId="4" fillId="2" borderId="0" xfId="0" applyFont="1" applyFill="1" applyBorder="1"/>
    <xf numFmtId="0" fontId="3" fillId="2" borderId="0" xfId="0" applyFont="1" applyFill="1" applyBorder="1" applyAlignment="1">
      <alignment vertical="top" wrapText="1"/>
    </xf>
    <xf numFmtId="0" fontId="5"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3" fillId="2"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10" fillId="0" borderId="0" xfId="0" applyFont="1" applyFill="1" applyBorder="1" applyAlignment="1">
      <alignment horizontal="left" vertical="center" wrapText="1"/>
    </xf>
    <xf numFmtId="0" fontId="10" fillId="0" borderId="0" xfId="0" applyFont="1" applyAlignment="1">
      <alignment horizontal="center" vertical="center"/>
    </xf>
    <xf numFmtId="0" fontId="8" fillId="0" borderId="1" xfId="0" applyFont="1" applyFill="1" applyBorder="1" applyAlignment="1">
      <alignment horizontal="left" vertical="top"/>
    </xf>
    <xf numFmtId="0" fontId="8" fillId="0" borderId="1" xfId="0" applyFont="1" applyFill="1" applyBorder="1" applyAlignment="1">
      <alignment horizontal="left" vertical="top" wrapText="1"/>
    </xf>
    <xf numFmtId="0" fontId="4" fillId="2" borderId="1" xfId="0" applyFont="1" applyFill="1" applyBorder="1"/>
    <xf numFmtId="0" fontId="3" fillId="6" borderId="1" xfId="0" applyFont="1" applyFill="1" applyBorder="1" applyAlignment="1">
      <alignment horizontal="center" vertical="top" wrapText="1"/>
    </xf>
    <xf numFmtId="0" fontId="3" fillId="9" borderId="1" xfId="0" applyFont="1" applyFill="1" applyBorder="1" applyAlignment="1">
      <alignment horizontal="center" vertical="top" wrapText="1"/>
    </xf>
    <xf numFmtId="0" fontId="2" fillId="7" borderId="1" xfId="0" applyFont="1" applyFill="1" applyBorder="1" applyAlignment="1">
      <alignment horizontal="center" vertical="top" wrapText="1"/>
    </xf>
    <xf numFmtId="0" fontId="3" fillId="8" borderId="1" xfId="0" applyFont="1" applyFill="1" applyBorder="1" applyAlignment="1">
      <alignment horizontal="center" vertical="top" wrapText="1"/>
    </xf>
    <xf numFmtId="0" fontId="0" fillId="0" borderId="0" xfId="0" applyAlignment="1">
      <alignment wrapText="1"/>
    </xf>
    <xf numFmtId="0" fontId="12" fillId="0" borderId="0" xfId="0" applyFont="1" applyAlignment="1">
      <alignment wrapText="1"/>
    </xf>
    <xf numFmtId="0" fontId="9" fillId="0" borderId="0" xfId="0" applyFont="1" applyFill="1" applyBorder="1" applyAlignment="1"/>
    <xf numFmtId="0" fontId="13" fillId="2" borderId="1" xfId="0" applyFont="1" applyFill="1" applyBorder="1" applyAlignment="1">
      <alignment horizontal="center" vertical="top" wrapText="1"/>
    </xf>
    <xf numFmtId="0" fontId="15" fillId="2" borderId="3" xfId="0" applyFont="1" applyFill="1" applyBorder="1" applyAlignment="1">
      <alignment horizontal="center" vertical="center"/>
    </xf>
    <xf numFmtId="0" fontId="16" fillId="2" borderId="4" xfId="0" applyFont="1" applyFill="1" applyBorder="1" applyAlignment="1"/>
    <xf numFmtId="0" fontId="15" fillId="2" borderId="6" xfId="0" applyFont="1" applyFill="1" applyBorder="1" applyAlignment="1"/>
    <xf numFmtId="0" fontId="15" fillId="2" borderId="0" xfId="0" applyFont="1" applyFill="1" applyBorder="1" applyAlignment="1">
      <alignment horizontal="center" vertical="center"/>
    </xf>
    <xf numFmtId="0" fontId="16" fillId="2" borderId="0" xfId="0" applyFont="1" applyFill="1" applyBorder="1" applyAlignment="1"/>
    <xf numFmtId="0" fontId="15" fillId="2" borderId="6" xfId="0" applyFont="1" applyFill="1" applyBorder="1" applyAlignment="1">
      <alignment horizontal="center" vertical="center"/>
    </xf>
    <xf numFmtId="0" fontId="17" fillId="2" borderId="0" xfId="0" applyFont="1" applyFill="1" applyBorder="1" applyAlignment="1">
      <alignment horizontal="left" vertical="top"/>
    </xf>
    <xf numFmtId="0" fontId="16" fillId="2" borderId="7" xfId="0" applyFont="1" applyFill="1" applyBorder="1" applyAlignment="1"/>
    <xf numFmtId="0" fontId="15" fillId="2" borderId="8" xfId="0" applyFont="1" applyFill="1" applyBorder="1" applyAlignment="1"/>
    <xf numFmtId="0" fontId="17" fillId="2" borderId="9" xfId="0" applyFont="1" applyFill="1" applyBorder="1" applyAlignment="1">
      <alignment horizontal="left" vertical="top"/>
    </xf>
    <xf numFmtId="0" fontId="15" fillId="2" borderId="9" xfId="0" applyFont="1" applyFill="1" applyBorder="1" applyAlignment="1">
      <alignment horizontal="center" vertical="center"/>
    </xf>
    <xf numFmtId="0" fontId="16" fillId="2" borderId="9" xfId="0" applyFont="1" applyFill="1" applyBorder="1" applyAlignment="1"/>
    <xf numFmtId="0" fontId="16" fillId="2" borderId="10" xfId="0" applyFont="1" applyFill="1" applyBorder="1" applyAlignment="1"/>
    <xf numFmtId="0" fontId="19" fillId="11" borderId="11" xfId="0" applyFont="1" applyFill="1" applyBorder="1" applyAlignment="1">
      <alignment horizontal="left" vertical="center" wrapText="1"/>
    </xf>
    <xf numFmtId="0" fontId="16" fillId="2" borderId="0" xfId="0" applyFont="1" applyFill="1" applyAlignment="1"/>
    <xf numFmtId="15" fontId="22" fillId="2" borderId="0" xfId="0" applyNumberFormat="1" applyFont="1" applyFill="1" applyAlignment="1">
      <alignment vertical="center"/>
    </xf>
    <xf numFmtId="0" fontId="19" fillId="2" borderId="0" xfId="0" applyFont="1" applyFill="1" applyBorder="1" applyAlignment="1">
      <alignment horizontal="left" vertical="center" textRotation="90" wrapText="1"/>
    </xf>
    <xf numFmtId="0" fontId="19" fillId="2" borderId="0" xfId="0" applyFont="1" applyFill="1" applyBorder="1" applyAlignment="1">
      <alignment horizontal="left" vertical="top" wrapText="1"/>
    </xf>
    <xf numFmtId="0" fontId="20" fillId="2" borderId="0" xfId="0" applyFont="1" applyFill="1" applyBorder="1" applyAlignment="1">
      <alignment horizontal="left" vertical="top"/>
    </xf>
    <xf numFmtId="0" fontId="20" fillId="2" borderId="0" xfId="0" applyFont="1" applyFill="1" applyBorder="1" applyAlignment="1">
      <alignment horizontal="left" vertical="top" wrapText="1"/>
    </xf>
    <xf numFmtId="0" fontId="20" fillId="4" borderId="0" xfId="0" applyFont="1" applyFill="1"/>
    <xf numFmtId="0" fontId="16" fillId="0" borderId="0" xfId="0" applyFont="1" applyFill="1" applyBorder="1" applyAlignment="1"/>
    <xf numFmtId="0" fontId="16" fillId="0" borderId="0" xfId="0" applyFont="1" applyAlignment="1"/>
    <xf numFmtId="0" fontId="20" fillId="2" borderId="0" xfId="0" applyFont="1" applyFill="1" applyBorder="1" applyAlignment="1"/>
    <xf numFmtId="0" fontId="20" fillId="2" borderId="0" xfId="0" applyFont="1" applyFill="1" applyAlignment="1"/>
    <xf numFmtId="0" fontId="23" fillId="2" borderId="0" xfId="0" applyFont="1" applyFill="1" applyBorder="1" applyAlignment="1">
      <alignment vertical="center"/>
    </xf>
    <xf numFmtId="0" fontId="16" fillId="0" borderId="0" xfId="0" applyFont="1" applyBorder="1" applyAlignment="1"/>
    <xf numFmtId="0" fontId="15" fillId="2" borderId="0" xfId="0" applyFont="1" applyFill="1" applyBorder="1" applyAlignment="1">
      <alignment horizontal="left" vertical="center" wrapText="1"/>
    </xf>
    <xf numFmtId="0" fontId="16" fillId="2" borderId="0" xfId="0" applyFont="1" applyFill="1" applyBorder="1" applyAlignment="1">
      <alignment horizontal="left" vertical="center"/>
    </xf>
    <xf numFmtId="0" fontId="16" fillId="2" borderId="0"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15" fillId="0" borderId="0" xfId="0" applyFont="1" applyAlignment="1">
      <alignment horizontal="center" vertical="center"/>
    </xf>
    <xf numFmtId="0" fontId="26" fillId="0" borderId="0" xfId="0" applyFont="1" applyFill="1" applyBorder="1" applyAlignment="1"/>
    <xf numFmtId="0" fontId="16" fillId="11" borderId="14" xfId="0" applyFont="1" applyFill="1" applyBorder="1" applyAlignment="1">
      <alignment horizontal="center" vertical="center"/>
    </xf>
    <xf numFmtId="0" fontId="16" fillId="11" borderId="16" xfId="0" applyFont="1" applyFill="1" applyBorder="1" applyAlignment="1">
      <alignment horizontal="left" vertical="center" wrapText="1"/>
    </xf>
    <xf numFmtId="0" fontId="25" fillId="11" borderId="11" xfId="0" applyFont="1" applyFill="1" applyBorder="1" applyAlignment="1">
      <alignment horizontal="center" vertical="center"/>
    </xf>
    <xf numFmtId="0" fontId="29" fillId="2" borderId="0" xfId="0" applyFont="1" applyFill="1" applyBorder="1" applyAlignment="1"/>
    <xf numFmtId="0" fontId="30" fillId="2" borderId="0" xfId="0" applyFont="1" applyFill="1" applyBorder="1" applyAlignment="1">
      <alignment horizontal="center" vertical="center"/>
    </xf>
    <xf numFmtId="0" fontId="31" fillId="2" borderId="0" xfId="0" applyFont="1" applyFill="1" applyBorder="1" applyAlignment="1"/>
    <xf numFmtId="0" fontId="29" fillId="2" borderId="7" xfId="0" applyFont="1" applyFill="1" applyBorder="1" applyAlignment="1">
      <alignment horizontal="center" vertical="center"/>
    </xf>
    <xf numFmtId="0" fontId="19" fillId="11" borderId="11" xfId="0" applyFont="1" applyFill="1" applyBorder="1" applyAlignment="1">
      <alignment vertical="center"/>
    </xf>
    <xf numFmtId="9" fontId="16" fillId="2" borderId="11" xfId="0" applyNumberFormat="1" applyFont="1" applyFill="1" applyBorder="1" applyAlignment="1">
      <alignment horizontal="center" vertical="center"/>
    </xf>
    <xf numFmtId="0" fontId="20" fillId="2" borderId="11" xfId="0" applyFont="1" applyFill="1" applyBorder="1" applyAlignment="1">
      <alignment vertical="center"/>
    </xf>
    <xf numFmtId="164" fontId="20" fillId="2" borderId="11" xfId="0" applyNumberFormat="1" applyFont="1" applyFill="1" applyBorder="1" applyAlignment="1">
      <alignment horizontal="center" vertical="center"/>
    </xf>
    <xf numFmtId="2" fontId="20" fillId="11" borderId="11" xfId="0" applyNumberFormat="1" applyFont="1" applyFill="1" applyBorder="1" applyAlignment="1">
      <alignment vertical="center"/>
    </xf>
    <xf numFmtId="2" fontId="20" fillId="11" borderId="11" xfId="0" applyNumberFormat="1" applyFont="1" applyFill="1" applyBorder="1" applyAlignment="1">
      <alignment horizontal="center" vertical="center"/>
    </xf>
    <xf numFmtId="0" fontId="14" fillId="0" borderId="11" xfId="0" applyFont="1" applyBorder="1" applyAlignment="1">
      <alignment horizontal="center" vertical="center"/>
    </xf>
    <xf numFmtId="0" fontId="10" fillId="0" borderId="0"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1" applyFont="1" applyFill="1" applyBorder="1" applyAlignment="1">
      <alignment horizontal="left" vertical="center" wrapText="1"/>
    </xf>
    <xf numFmtId="0" fontId="11" fillId="0" borderId="0" xfId="0" applyFont="1" applyFill="1" applyBorder="1" applyAlignment="1">
      <alignment vertical="center"/>
    </xf>
    <xf numFmtId="0" fontId="32" fillId="7" borderId="25" xfId="0" applyFont="1" applyFill="1" applyBorder="1" applyAlignment="1">
      <alignment horizontal="center" vertical="center" wrapText="1"/>
    </xf>
    <xf numFmtId="0" fontId="14" fillId="0" borderId="25" xfId="0" applyFont="1" applyBorder="1" applyAlignment="1">
      <alignment vertical="center" wrapText="1"/>
    </xf>
    <xf numFmtId="0" fontId="33" fillId="8" borderId="25" xfId="0" applyFont="1" applyFill="1" applyBorder="1" applyAlignment="1">
      <alignment horizontal="center" vertical="center" wrapText="1"/>
    </xf>
    <xf numFmtId="0" fontId="33" fillId="5" borderId="25" xfId="0" applyFont="1" applyFill="1" applyBorder="1" applyAlignment="1">
      <alignment horizontal="center" vertical="center" wrapText="1"/>
    </xf>
    <xf numFmtId="0" fontId="33" fillId="6" borderId="25" xfId="0" applyFont="1" applyFill="1" applyBorder="1" applyAlignment="1">
      <alignment horizontal="center" vertical="center" wrapText="1"/>
    </xf>
    <xf numFmtId="0" fontId="33" fillId="10" borderId="25" xfId="0" applyFont="1" applyFill="1" applyBorder="1" applyAlignment="1">
      <alignment horizontal="center" vertical="center" wrapText="1"/>
    </xf>
    <xf numFmtId="0" fontId="19" fillId="7" borderId="11" xfId="0" applyFont="1" applyFill="1" applyBorder="1" applyAlignment="1">
      <alignment horizontal="center" vertical="center"/>
    </xf>
    <xf numFmtId="0" fontId="19" fillId="0" borderId="11" xfId="0" applyFont="1" applyFill="1" applyBorder="1" applyAlignment="1">
      <alignment horizontal="left" vertical="center"/>
    </xf>
    <xf numFmtId="0" fontId="20" fillId="0" borderId="11" xfId="0" applyFont="1" applyFill="1" applyBorder="1" applyAlignment="1">
      <alignment horizontal="left" vertical="center" wrapText="1"/>
    </xf>
    <xf numFmtId="0" fontId="19" fillId="8" borderId="11" xfId="0" applyFont="1" applyFill="1" applyBorder="1" applyAlignment="1">
      <alignment horizontal="center" vertical="center" wrapText="1"/>
    </xf>
    <xf numFmtId="0" fontId="19" fillId="0" borderId="11" xfId="0" applyFont="1" applyFill="1" applyBorder="1" applyAlignment="1">
      <alignment horizontal="left" vertical="center" wrapText="1"/>
    </xf>
    <xf numFmtId="0" fontId="19" fillId="5" borderId="11"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9"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20" fillId="0" borderId="11" xfId="0" applyFont="1" applyBorder="1" applyAlignment="1">
      <alignment horizontal="center" vertical="center" wrapText="1" readingOrder="1"/>
    </xf>
    <xf numFmtId="0" fontId="10" fillId="0" borderId="0" xfId="0" applyFont="1" applyFill="1" applyBorder="1" applyAlignment="1"/>
    <xf numFmtId="0" fontId="10" fillId="0" borderId="0" xfId="0" applyFont="1" applyFill="1" applyBorder="1" applyAlignment="1">
      <alignment vertical="center"/>
    </xf>
    <xf numFmtId="0" fontId="9" fillId="0" borderId="0"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37" fillId="0" borderId="1" xfId="0" applyFont="1" applyBorder="1" applyAlignment="1">
      <alignment horizontal="center" vertical="center" wrapText="1"/>
    </xf>
    <xf numFmtId="0" fontId="4" fillId="5" borderId="1" xfId="0" applyFont="1" applyFill="1" applyBorder="1"/>
    <xf numFmtId="0" fontId="37" fillId="0" borderId="2" xfId="0" applyFont="1" applyBorder="1" applyAlignment="1">
      <alignment horizontal="center" vertical="center" wrapText="1"/>
    </xf>
    <xf numFmtId="0" fontId="9" fillId="0" borderId="0" xfId="0" applyFont="1" applyFill="1" applyBorder="1" applyAlignment="1">
      <alignment horizontal="left" vertical="center"/>
    </xf>
    <xf numFmtId="0" fontId="10" fillId="0" borderId="1" xfId="0" applyFont="1" applyFill="1" applyBorder="1" applyAlignment="1"/>
    <xf numFmtId="0" fontId="9" fillId="0" borderId="1" xfId="0" applyFont="1" applyFill="1" applyBorder="1" applyAlignment="1">
      <alignment vertical="center"/>
    </xf>
    <xf numFmtId="2" fontId="9" fillId="0" borderId="1" xfId="0" applyNumberFormat="1" applyFont="1" applyFill="1" applyBorder="1" applyAlignment="1"/>
    <xf numFmtId="1" fontId="9" fillId="0" borderId="1" xfId="0" applyNumberFormat="1" applyFont="1" applyFill="1" applyBorder="1" applyAlignment="1">
      <alignment vertical="center"/>
    </xf>
    <xf numFmtId="2" fontId="9" fillId="0" borderId="1" xfId="0" applyNumberFormat="1" applyFont="1" applyFill="1" applyBorder="1" applyAlignment="1">
      <alignment vertical="center"/>
    </xf>
    <xf numFmtId="0" fontId="9" fillId="0" borderId="1" xfId="0" applyFont="1" applyFill="1" applyBorder="1" applyAlignment="1">
      <alignment horizontal="center" vertical="center" wrapText="1" readingOrder="1"/>
    </xf>
    <xf numFmtId="0" fontId="10" fillId="0" borderId="1" xfId="0" applyFont="1" applyFill="1" applyBorder="1" applyAlignment="1">
      <alignment horizontal="left" vertical="center"/>
    </xf>
    <xf numFmtId="0" fontId="21" fillId="0" borderId="0" xfId="0" applyFont="1" applyAlignment="1">
      <alignment vertical="center"/>
    </xf>
    <xf numFmtId="0" fontId="21" fillId="2" borderId="0" xfId="0" applyFont="1" applyFill="1" applyAlignment="1">
      <alignment vertical="center"/>
    </xf>
    <xf numFmtId="0" fontId="21" fillId="4" borderId="0" xfId="0" applyFont="1" applyFill="1" applyAlignment="1">
      <alignment vertical="center"/>
    </xf>
    <xf numFmtId="0" fontId="38" fillId="2" borderId="0" xfId="0" applyFont="1" applyFill="1" applyAlignment="1">
      <alignment vertical="center"/>
    </xf>
    <xf numFmtId="0" fontId="39" fillId="0" borderId="0" xfId="0" applyFont="1" applyFill="1" applyBorder="1" applyAlignment="1">
      <alignment vertical="center"/>
    </xf>
    <xf numFmtId="0" fontId="21" fillId="0" borderId="0" xfId="0" applyFont="1" applyFill="1" applyBorder="1" applyAlignment="1">
      <alignment vertical="center"/>
    </xf>
    <xf numFmtId="0" fontId="41" fillId="0" borderId="0" xfId="0" applyFont="1"/>
    <xf numFmtId="0" fontId="41" fillId="11" borderId="14" xfId="0" applyFont="1" applyFill="1" applyBorder="1" applyAlignment="1">
      <alignment horizontal="center" vertical="center"/>
    </xf>
    <xf numFmtId="0" fontId="41" fillId="11" borderId="16" xfId="0" applyFont="1" applyFill="1" applyBorder="1" applyAlignment="1">
      <alignment horizontal="left" vertical="center" wrapText="1"/>
    </xf>
    <xf numFmtId="0" fontId="42" fillId="0" borderId="11" xfId="0" applyFont="1" applyBorder="1" applyAlignment="1">
      <alignment horizontal="center" vertical="center" wrapText="1" readingOrder="1"/>
    </xf>
    <xf numFmtId="0" fontId="43" fillId="0" borderId="0" xfId="0" applyFont="1" applyAlignment="1">
      <alignment vertical="center"/>
    </xf>
    <xf numFmtId="9" fontId="16" fillId="2" borderId="11" xfId="2" applyFont="1" applyFill="1" applyBorder="1" applyAlignment="1">
      <alignment horizontal="center" vertical="center"/>
    </xf>
    <xf numFmtId="14" fontId="31" fillId="2" borderId="5" xfId="0" applyNumberFormat="1" applyFont="1" applyFill="1" applyBorder="1" applyAlignment="1">
      <alignment horizontal="right"/>
    </xf>
    <xf numFmtId="0" fontId="16" fillId="12" borderId="11" xfId="0" applyFont="1" applyFill="1" applyBorder="1" applyAlignment="1">
      <alignment horizontal="left" vertical="center" wrapText="1" readingOrder="1"/>
    </xf>
    <xf numFmtId="9" fontId="16" fillId="2" borderId="11" xfId="0" applyNumberFormat="1" applyFont="1" applyFill="1" applyBorder="1" applyAlignment="1">
      <alignment horizontal="center" vertical="center"/>
    </xf>
    <xf numFmtId="0" fontId="41" fillId="12" borderId="11" xfId="0" applyFont="1" applyFill="1" applyBorder="1" applyAlignment="1">
      <alignment horizontal="left" vertical="center" wrapText="1" readingOrder="1"/>
    </xf>
    <xf numFmtId="49" fontId="16" fillId="12" borderId="11" xfId="0" applyNumberFormat="1" applyFont="1" applyFill="1" applyBorder="1" applyAlignment="1">
      <alignment horizontal="left" vertical="center" wrapText="1"/>
    </xf>
    <xf numFmtId="0" fontId="25" fillId="11" borderId="11" xfId="0" applyFont="1" applyFill="1" applyBorder="1" applyAlignment="1">
      <alignment horizontal="center" vertical="center" wrapText="1"/>
    </xf>
    <xf numFmtId="0" fontId="28" fillId="2" borderId="6"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7" xfId="0" applyFont="1" applyFill="1" applyBorder="1" applyAlignment="1">
      <alignment horizontal="center" vertical="center"/>
    </xf>
    <xf numFmtId="0" fontId="19" fillId="11" borderId="23" xfId="0" applyFont="1" applyFill="1" applyBorder="1" applyAlignment="1">
      <alignment horizontal="center" vertical="center" wrapText="1"/>
    </xf>
    <xf numFmtId="0" fontId="19" fillId="11" borderId="24" xfId="0" applyFont="1" applyFill="1" applyBorder="1" applyAlignment="1">
      <alignment horizontal="center" vertical="center" wrapText="1"/>
    </xf>
    <xf numFmtId="0" fontId="14" fillId="11" borderId="12" xfId="0" applyFont="1" applyFill="1" applyBorder="1" applyAlignment="1">
      <alignment horizontal="left" vertical="center"/>
    </xf>
    <xf numFmtId="0" fontId="14" fillId="11" borderId="13" xfId="0" applyFont="1" applyFill="1" applyBorder="1" applyAlignment="1">
      <alignment horizontal="left" vertical="center"/>
    </xf>
    <xf numFmtId="0" fontId="18" fillId="11" borderId="17" xfId="0" applyFont="1" applyFill="1" applyBorder="1" applyAlignment="1">
      <alignment horizontal="center" vertical="center" wrapText="1"/>
    </xf>
    <xf numFmtId="0" fontId="18" fillId="11" borderId="18" xfId="0" applyFont="1" applyFill="1" applyBorder="1" applyAlignment="1">
      <alignment horizontal="center" vertical="center" wrapText="1"/>
    </xf>
    <xf numFmtId="0" fontId="18" fillId="11" borderId="19" xfId="0" applyFont="1" applyFill="1" applyBorder="1" applyAlignment="1">
      <alignment horizontal="center" vertical="center" wrapText="1"/>
    </xf>
    <xf numFmtId="0" fontId="18" fillId="11" borderId="20" xfId="0" applyFont="1" applyFill="1" applyBorder="1" applyAlignment="1">
      <alignment horizontal="center" vertical="center" wrapText="1"/>
    </xf>
    <xf numFmtId="0" fontId="18" fillId="11" borderId="21" xfId="0" applyFont="1" applyFill="1" applyBorder="1" applyAlignment="1">
      <alignment horizontal="center" vertical="center" wrapText="1"/>
    </xf>
    <xf numFmtId="0" fontId="18" fillId="11" borderId="22" xfId="0" applyFont="1" applyFill="1" applyBorder="1" applyAlignment="1">
      <alignment horizontal="center" vertical="center" wrapText="1"/>
    </xf>
    <xf numFmtId="0" fontId="25" fillId="11" borderId="23" xfId="0" applyFont="1" applyFill="1" applyBorder="1" applyAlignment="1">
      <alignment horizontal="left" vertical="center" wrapText="1"/>
    </xf>
    <xf numFmtId="0" fontId="25" fillId="11" borderId="24" xfId="0" applyFont="1" applyFill="1" applyBorder="1" applyAlignment="1">
      <alignment horizontal="left" vertical="center" wrapText="1"/>
    </xf>
    <xf numFmtId="0" fontId="16" fillId="12" borderId="14" xfId="0" applyFont="1" applyFill="1" applyBorder="1" applyAlignment="1">
      <alignment horizontal="left" vertical="center"/>
    </xf>
    <xf numFmtId="0" fontId="16" fillId="12" borderId="15" xfId="0" applyFont="1" applyFill="1" applyBorder="1" applyAlignment="1">
      <alignment horizontal="left" vertical="center"/>
    </xf>
    <xf numFmtId="0" fontId="16" fillId="12" borderId="16" xfId="0" applyFont="1" applyFill="1" applyBorder="1" applyAlignment="1">
      <alignment horizontal="left" vertical="center"/>
    </xf>
    <xf numFmtId="0" fontId="20" fillId="11" borderId="11" xfId="0" applyFont="1" applyFill="1" applyBorder="1" applyAlignment="1">
      <alignment horizontal="left" vertical="center" wrapText="1"/>
    </xf>
    <xf numFmtId="0" fontId="26" fillId="11" borderId="11" xfId="0" applyFont="1" applyFill="1" applyBorder="1" applyAlignment="1">
      <alignment horizontal="left" vertical="center" wrapText="1"/>
    </xf>
    <xf numFmtId="0" fontId="19" fillId="11" borderId="11" xfId="0" applyFont="1" applyFill="1" applyBorder="1" applyAlignment="1">
      <alignment horizontal="left" vertical="center"/>
    </xf>
    <xf numFmtId="0" fontId="18" fillId="11" borderId="11" xfId="0" applyFont="1" applyFill="1" applyBorder="1" applyAlignment="1">
      <alignment horizontal="left" vertical="center"/>
    </xf>
    <xf numFmtId="0" fontId="25" fillId="6" borderId="11" xfId="0" applyFont="1" applyFill="1" applyBorder="1" applyAlignment="1">
      <alignment horizontal="left" vertical="center" wrapText="1"/>
    </xf>
    <xf numFmtId="0" fontId="36" fillId="0" borderId="14"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4" fillId="7" borderId="11" xfId="0" applyFont="1" applyFill="1" applyBorder="1" applyAlignment="1">
      <alignment horizontal="left" vertical="center" wrapText="1"/>
    </xf>
    <xf numFmtId="0" fontId="25" fillId="8" borderId="11" xfId="0" applyFont="1" applyFill="1" applyBorder="1" applyAlignment="1">
      <alignment horizontal="left" vertical="center" wrapText="1"/>
    </xf>
    <xf numFmtId="0" fontId="25" fillId="5" borderId="11" xfId="0" applyFont="1" applyFill="1" applyBorder="1" applyAlignment="1">
      <alignment horizontal="left" vertical="center" wrapText="1"/>
    </xf>
    <xf numFmtId="0" fontId="24" fillId="11" borderId="11" xfId="0" applyFont="1" applyFill="1" applyBorder="1" applyAlignment="1">
      <alignment horizontal="center" vertical="center"/>
    </xf>
    <xf numFmtId="0" fontId="21" fillId="2" borderId="0" xfId="0" applyFont="1" applyFill="1" applyBorder="1" applyAlignment="1">
      <alignment horizontal="center" vertical="center"/>
    </xf>
    <xf numFmtId="0" fontId="25" fillId="11" borderId="1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vertical="center"/>
    </xf>
    <xf numFmtId="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cellXfs>
  <cellStyles count="3">
    <cellStyle name="Normal" xfId="0" builtinId="0"/>
    <cellStyle name="Normal 2" xfId="1" xr:uid="{00000000-0005-0000-0000-000001000000}"/>
    <cellStyle name="Percent" xfId="2" builtinId="5"/>
  </cellStyles>
  <dxfs count="130">
    <dxf>
      <fill>
        <patternFill>
          <bgColor rgb="FF92D050"/>
        </patternFill>
      </fill>
    </dxf>
    <dxf>
      <fill>
        <patternFill>
          <bgColor theme="6" tint="0.39994506668294322"/>
        </patternFill>
      </fill>
    </dxf>
    <dxf>
      <fill>
        <patternFill>
          <bgColor rgb="FFFFFF00"/>
        </patternFill>
      </fill>
    </dxf>
    <dxf>
      <fill>
        <patternFill>
          <bgColor rgb="FFFF9900"/>
        </patternFill>
      </fill>
    </dxf>
    <dxf>
      <fill>
        <patternFill>
          <bgColor rgb="FFFF0000"/>
        </patternFill>
      </fill>
    </dxf>
    <dxf>
      <fill>
        <patternFill>
          <bgColor rgb="FF92D050"/>
        </patternFill>
      </fill>
    </dxf>
    <dxf>
      <fill>
        <patternFill>
          <bgColor theme="6" tint="0.39994506668294322"/>
        </patternFill>
      </fill>
    </dxf>
    <dxf>
      <fill>
        <patternFill>
          <bgColor rgb="FFFFFF00"/>
        </patternFill>
      </fill>
    </dxf>
    <dxf>
      <fill>
        <patternFill>
          <bgColor rgb="FFFF9900"/>
        </patternFill>
      </fill>
    </dxf>
    <dxf>
      <fill>
        <patternFill>
          <bgColor rgb="FFFF0000"/>
        </patternFill>
      </fill>
    </dxf>
    <dxf>
      <fill>
        <patternFill>
          <bgColor rgb="FF92D050"/>
        </patternFill>
      </fill>
    </dxf>
    <dxf>
      <fill>
        <patternFill>
          <bgColor theme="6" tint="0.39994506668294322"/>
        </patternFill>
      </fill>
    </dxf>
    <dxf>
      <fill>
        <patternFill>
          <bgColor rgb="FFFFFF00"/>
        </patternFill>
      </fill>
    </dxf>
    <dxf>
      <fill>
        <patternFill>
          <bgColor rgb="FFFF9900"/>
        </patternFill>
      </fill>
    </dxf>
    <dxf>
      <fill>
        <patternFill>
          <bgColor rgb="FFFF0000"/>
        </patternFill>
      </fill>
    </dxf>
    <dxf>
      <fill>
        <patternFill>
          <bgColor rgb="FF92D050"/>
        </patternFill>
      </fill>
    </dxf>
    <dxf>
      <fill>
        <patternFill>
          <bgColor theme="6" tint="0.39994506668294322"/>
        </patternFill>
      </fill>
    </dxf>
    <dxf>
      <fill>
        <patternFill>
          <bgColor rgb="FFFFFF00"/>
        </patternFill>
      </fill>
    </dxf>
    <dxf>
      <fill>
        <patternFill>
          <bgColor rgb="FFFF9900"/>
        </patternFill>
      </fill>
    </dxf>
    <dxf>
      <fill>
        <patternFill>
          <bgColor rgb="FFFF0000"/>
        </patternFill>
      </fill>
    </dxf>
    <dxf>
      <fill>
        <patternFill>
          <bgColor rgb="FF006600"/>
        </patternFill>
      </fill>
    </dxf>
    <dxf>
      <fill>
        <patternFill>
          <bgColor rgb="FF009900"/>
        </patternFill>
      </fill>
    </dxf>
    <dxf>
      <fill>
        <patternFill>
          <bgColor rgb="FF99CC00"/>
        </patternFill>
      </fill>
    </dxf>
    <dxf>
      <fill>
        <patternFill>
          <bgColor rgb="FFFF9900"/>
        </patternFill>
      </fill>
    </dxf>
    <dxf>
      <fill>
        <patternFill>
          <bgColor rgb="FFFF0000"/>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theme="0" tint="-0.34998626667073579"/>
        </patternFill>
      </fill>
    </dxf>
    <dxf>
      <fill>
        <patternFill>
          <bgColor rgb="FFFFFF00"/>
        </patternFill>
      </fill>
    </dxf>
    <dxf>
      <fill>
        <patternFill>
          <bgColor rgb="FFFF0000"/>
        </patternFill>
      </fill>
    </dxf>
    <dxf>
      <fill>
        <patternFill>
          <bgColor rgb="FF78A742"/>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ont>
        <color theme="0" tint="-4.9989318521683403E-2"/>
      </font>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
      <fill>
        <patternFill>
          <bgColor rgb="FF007742"/>
        </patternFill>
      </fill>
    </dxf>
    <dxf>
      <fill>
        <patternFill>
          <bgColor rgb="FF78A742"/>
        </patternFill>
      </fill>
    </dxf>
    <dxf>
      <fill>
        <patternFill>
          <bgColor rgb="FFFFFF00"/>
        </patternFill>
      </fill>
    </dxf>
    <dxf>
      <fill>
        <patternFill>
          <bgColor rgb="FFFF0000"/>
        </patternFill>
      </fill>
    </dxf>
  </dxfs>
  <tableStyles count="0" defaultTableStyle="TableStyleMedium9" defaultPivotStyle="PivotStyleLight16"/>
  <colors>
    <mruColors>
      <color rgb="FFF9F9F9"/>
      <color rgb="FFFFFFFF"/>
      <color rgb="FFA30050"/>
      <color rgb="FF007742"/>
      <color rgb="FF78A742"/>
      <color rgb="FF4ADD43"/>
      <color rgb="FF68B881"/>
      <color rgb="FF66FF66"/>
      <color rgb="FF33CC33"/>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UNICEF%20GEROS%20Review%20Tool%20March%202011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odparcuk.sharepoint.com/Users/Alison-Pollard/AppData/Local/Microsoft/Windows/Temporary%20Internet%20Files/Content.Outlook/MHSZFDWQ/EQUALS%20Baseline%20template%20Jun%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Template"/>
      <sheetName val="Clarification"/>
      <sheetName val="Executive Review Template"/>
      <sheetName val="Adapted UNEG Standards-UNICEF"/>
      <sheetName val="DATABASE"/>
      <sheetName val="Drop Down"/>
    </sheetNames>
    <sheetDataSet>
      <sheetData sheetId="0"/>
      <sheetData sheetId="1">
        <row r="18">
          <cell r="B18" t="str">
            <v>Outstanding</v>
          </cell>
          <cell r="C18" t="str">
            <v>Yes</v>
          </cell>
          <cell r="D18" t="str">
            <v>Almost</v>
          </cell>
          <cell r="E18" t="str">
            <v>No</v>
          </cell>
          <cell r="F18" t="str">
            <v>N/A</v>
          </cell>
        </row>
      </sheetData>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template"/>
      <sheetName val="Instructions to DFID"/>
      <sheetName val="QA calx - ignore"/>
      <sheetName val="Summary - AUTOCOMPLETES"/>
      <sheetName val="Drop down - ignore"/>
      <sheetName val="Advice to Reviewers"/>
    </sheetNames>
    <sheetDataSet>
      <sheetData sheetId="0"/>
      <sheetData sheetId="1"/>
      <sheetData sheetId="2"/>
      <sheetData sheetId="3"/>
      <sheetData sheetId="4">
        <row r="2">
          <cell r="A2">
            <v>4</v>
          </cell>
          <cell r="C2" t="str">
            <v>Excellent</v>
          </cell>
        </row>
        <row r="3">
          <cell r="A3">
            <v>3</v>
          </cell>
          <cell r="C3" t="str">
            <v>Good</v>
          </cell>
        </row>
        <row r="4">
          <cell r="A4">
            <v>2</v>
          </cell>
          <cell r="C4" t="str">
            <v>Fair</v>
          </cell>
        </row>
        <row r="5">
          <cell r="A5">
            <v>1</v>
          </cell>
          <cell r="C5" t="str">
            <v>Unsatisfactory</v>
          </cell>
        </row>
        <row r="6">
          <cell r="A6">
            <v>0</v>
          </cell>
          <cell r="C6" t="str">
            <v>Select from list</v>
          </cell>
        </row>
        <row r="7">
          <cell r="A7" t="str">
            <v>Select from list</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742"/>
    <pageSetUpPr fitToPage="1"/>
  </sheetPr>
  <dimension ref="A1:H71"/>
  <sheetViews>
    <sheetView showGridLines="0" tabSelected="1" topLeftCell="A16" zoomScale="115" zoomScaleNormal="115" workbookViewId="0">
      <selection activeCell="F3" sqref="F3"/>
    </sheetView>
  </sheetViews>
  <sheetFormatPr defaultRowHeight="12.75" x14ac:dyDescent="0.2"/>
  <cols>
    <col min="1" max="1" width="2.42578125" style="44" customWidth="1"/>
    <col min="2" max="2" width="6.7109375" style="53" customWidth="1"/>
    <col min="3" max="3" width="52.42578125" style="44" customWidth="1"/>
    <col min="4" max="4" width="14.28515625" style="44" customWidth="1"/>
    <col min="5" max="5" width="13.85546875" style="36" bestFit="1" customWidth="1"/>
    <col min="6" max="6" width="53.7109375" style="36" bestFit="1" customWidth="1"/>
    <col min="7" max="7" width="8.85546875" style="44"/>
    <col min="8" max="8" width="72.42578125" style="107" customWidth="1"/>
    <col min="9" max="247" width="8.85546875" style="44"/>
    <col min="248" max="248" width="4.28515625" style="44" customWidth="1"/>
    <col min="249" max="249" width="45.85546875" style="44" customWidth="1"/>
    <col min="250" max="250" width="23.85546875" style="44" customWidth="1"/>
    <col min="251" max="251" width="73.5703125" style="44" customWidth="1"/>
    <col min="252" max="252" width="59.28515625" style="44" customWidth="1"/>
    <col min="253" max="503" width="8.85546875" style="44"/>
    <col min="504" max="504" width="4.28515625" style="44" customWidth="1"/>
    <col min="505" max="505" width="45.85546875" style="44" customWidth="1"/>
    <col min="506" max="506" width="23.85546875" style="44" customWidth="1"/>
    <col min="507" max="507" width="73.5703125" style="44" customWidth="1"/>
    <col min="508" max="508" width="59.28515625" style="44" customWidth="1"/>
    <col min="509" max="759" width="8.85546875" style="44"/>
    <col min="760" max="760" width="4.28515625" style="44" customWidth="1"/>
    <col min="761" max="761" width="45.85546875" style="44" customWidth="1"/>
    <col min="762" max="762" width="23.85546875" style="44" customWidth="1"/>
    <col min="763" max="763" width="73.5703125" style="44" customWidth="1"/>
    <col min="764" max="764" width="59.28515625" style="44" customWidth="1"/>
    <col min="765" max="1015" width="8.85546875" style="44"/>
    <col min="1016" max="1016" width="4.28515625" style="44" customWidth="1"/>
    <col min="1017" max="1017" width="45.85546875" style="44" customWidth="1"/>
    <col min="1018" max="1018" width="23.85546875" style="44" customWidth="1"/>
    <col min="1019" max="1019" width="73.5703125" style="44" customWidth="1"/>
    <col min="1020" max="1020" width="59.28515625" style="44" customWidth="1"/>
    <col min="1021" max="1271" width="8.85546875" style="44"/>
    <col min="1272" max="1272" width="4.28515625" style="44" customWidth="1"/>
    <col min="1273" max="1273" width="45.85546875" style="44" customWidth="1"/>
    <col min="1274" max="1274" width="23.85546875" style="44" customWidth="1"/>
    <col min="1275" max="1275" width="73.5703125" style="44" customWidth="1"/>
    <col min="1276" max="1276" width="59.28515625" style="44" customWidth="1"/>
    <col min="1277" max="1527" width="8.85546875" style="44"/>
    <col min="1528" max="1528" width="4.28515625" style="44" customWidth="1"/>
    <col min="1529" max="1529" width="45.85546875" style="44" customWidth="1"/>
    <col min="1530" max="1530" width="23.85546875" style="44" customWidth="1"/>
    <col min="1531" max="1531" width="73.5703125" style="44" customWidth="1"/>
    <col min="1532" max="1532" width="59.28515625" style="44" customWidth="1"/>
    <col min="1533" max="1783" width="8.85546875" style="44"/>
    <col min="1784" max="1784" width="4.28515625" style="44" customWidth="1"/>
    <col min="1785" max="1785" width="45.85546875" style="44" customWidth="1"/>
    <col min="1786" max="1786" width="23.85546875" style="44" customWidth="1"/>
    <col min="1787" max="1787" width="73.5703125" style="44" customWidth="1"/>
    <col min="1788" max="1788" width="59.28515625" style="44" customWidth="1"/>
    <col min="1789" max="2039" width="8.85546875" style="44"/>
    <col min="2040" max="2040" width="4.28515625" style="44" customWidth="1"/>
    <col min="2041" max="2041" width="45.85546875" style="44" customWidth="1"/>
    <col min="2042" max="2042" width="23.85546875" style="44" customWidth="1"/>
    <col min="2043" max="2043" width="73.5703125" style="44" customWidth="1"/>
    <col min="2044" max="2044" width="59.28515625" style="44" customWidth="1"/>
    <col min="2045" max="2295" width="8.85546875" style="44"/>
    <col min="2296" max="2296" width="4.28515625" style="44" customWidth="1"/>
    <col min="2297" max="2297" width="45.85546875" style="44" customWidth="1"/>
    <col min="2298" max="2298" width="23.85546875" style="44" customWidth="1"/>
    <col min="2299" max="2299" width="73.5703125" style="44" customWidth="1"/>
    <col min="2300" max="2300" width="59.28515625" style="44" customWidth="1"/>
    <col min="2301" max="2551" width="8.85546875" style="44"/>
    <col min="2552" max="2552" width="4.28515625" style="44" customWidth="1"/>
    <col min="2553" max="2553" width="45.85546875" style="44" customWidth="1"/>
    <col min="2554" max="2554" width="23.85546875" style="44" customWidth="1"/>
    <col min="2555" max="2555" width="73.5703125" style="44" customWidth="1"/>
    <col min="2556" max="2556" width="59.28515625" style="44" customWidth="1"/>
    <col min="2557" max="2807" width="8.85546875" style="44"/>
    <col min="2808" max="2808" width="4.28515625" style="44" customWidth="1"/>
    <col min="2809" max="2809" width="45.85546875" style="44" customWidth="1"/>
    <col min="2810" max="2810" width="23.85546875" style="44" customWidth="1"/>
    <col min="2811" max="2811" width="73.5703125" style="44" customWidth="1"/>
    <col min="2812" max="2812" width="59.28515625" style="44" customWidth="1"/>
    <col min="2813" max="3063" width="8.85546875" style="44"/>
    <col min="3064" max="3064" width="4.28515625" style="44" customWidth="1"/>
    <col min="3065" max="3065" width="45.85546875" style="44" customWidth="1"/>
    <col min="3066" max="3066" width="23.85546875" style="44" customWidth="1"/>
    <col min="3067" max="3067" width="73.5703125" style="44" customWidth="1"/>
    <col min="3068" max="3068" width="59.28515625" style="44" customWidth="1"/>
    <col min="3069" max="3319" width="8.85546875" style="44"/>
    <col min="3320" max="3320" width="4.28515625" style="44" customWidth="1"/>
    <col min="3321" max="3321" width="45.85546875" style="44" customWidth="1"/>
    <col min="3322" max="3322" width="23.85546875" style="44" customWidth="1"/>
    <col min="3323" max="3323" width="73.5703125" style="44" customWidth="1"/>
    <col min="3324" max="3324" width="59.28515625" style="44" customWidth="1"/>
    <col min="3325" max="3575" width="8.85546875" style="44"/>
    <col min="3576" max="3576" width="4.28515625" style="44" customWidth="1"/>
    <col min="3577" max="3577" width="45.85546875" style="44" customWidth="1"/>
    <col min="3578" max="3578" width="23.85546875" style="44" customWidth="1"/>
    <col min="3579" max="3579" width="73.5703125" style="44" customWidth="1"/>
    <col min="3580" max="3580" width="59.28515625" style="44" customWidth="1"/>
    <col min="3581" max="3831" width="8.85546875" style="44"/>
    <col min="3832" max="3832" width="4.28515625" style="44" customWidth="1"/>
    <col min="3833" max="3833" width="45.85546875" style="44" customWidth="1"/>
    <col min="3834" max="3834" width="23.85546875" style="44" customWidth="1"/>
    <col min="3835" max="3835" width="73.5703125" style="44" customWidth="1"/>
    <col min="3836" max="3836" width="59.28515625" style="44" customWidth="1"/>
    <col min="3837" max="4087" width="8.85546875" style="44"/>
    <col min="4088" max="4088" width="4.28515625" style="44" customWidth="1"/>
    <col min="4089" max="4089" width="45.85546875" style="44" customWidth="1"/>
    <col min="4090" max="4090" width="23.85546875" style="44" customWidth="1"/>
    <col min="4091" max="4091" width="73.5703125" style="44" customWidth="1"/>
    <col min="4092" max="4092" width="59.28515625" style="44" customWidth="1"/>
    <col min="4093" max="4343" width="8.85546875" style="44"/>
    <col min="4344" max="4344" width="4.28515625" style="44" customWidth="1"/>
    <col min="4345" max="4345" width="45.85546875" style="44" customWidth="1"/>
    <col min="4346" max="4346" width="23.85546875" style="44" customWidth="1"/>
    <col min="4347" max="4347" width="73.5703125" style="44" customWidth="1"/>
    <col min="4348" max="4348" width="59.28515625" style="44" customWidth="1"/>
    <col min="4349" max="4599" width="8.85546875" style="44"/>
    <col min="4600" max="4600" width="4.28515625" style="44" customWidth="1"/>
    <col min="4601" max="4601" width="45.85546875" style="44" customWidth="1"/>
    <col min="4602" max="4602" width="23.85546875" style="44" customWidth="1"/>
    <col min="4603" max="4603" width="73.5703125" style="44" customWidth="1"/>
    <col min="4604" max="4604" width="59.28515625" style="44" customWidth="1"/>
    <col min="4605" max="4855" width="8.85546875" style="44"/>
    <col min="4856" max="4856" width="4.28515625" style="44" customWidth="1"/>
    <col min="4857" max="4857" width="45.85546875" style="44" customWidth="1"/>
    <col min="4858" max="4858" width="23.85546875" style="44" customWidth="1"/>
    <col min="4859" max="4859" width="73.5703125" style="44" customWidth="1"/>
    <col min="4860" max="4860" width="59.28515625" style="44" customWidth="1"/>
    <col min="4861" max="5111" width="8.85546875" style="44"/>
    <col min="5112" max="5112" width="4.28515625" style="44" customWidth="1"/>
    <col min="5113" max="5113" width="45.85546875" style="44" customWidth="1"/>
    <col min="5114" max="5114" width="23.85546875" style="44" customWidth="1"/>
    <col min="5115" max="5115" width="73.5703125" style="44" customWidth="1"/>
    <col min="5116" max="5116" width="59.28515625" style="44" customWidth="1"/>
    <col min="5117" max="5367" width="8.85546875" style="44"/>
    <col min="5368" max="5368" width="4.28515625" style="44" customWidth="1"/>
    <col min="5369" max="5369" width="45.85546875" style="44" customWidth="1"/>
    <col min="5370" max="5370" width="23.85546875" style="44" customWidth="1"/>
    <col min="5371" max="5371" width="73.5703125" style="44" customWidth="1"/>
    <col min="5372" max="5372" width="59.28515625" style="44" customWidth="1"/>
    <col min="5373" max="5623" width="8.85546875" style="44"/>
    <col min="5624" max="5624" width="4.28515625" style="44" customWidth="1"/>
    <col min="5625" max="5625" width="45.85546875" style="44" customWidth="1"/>
    <col min="5626" max="5626" width="23.85546875" style="44" customWidth="1"/>
    <col min="5627" max="5627" width="73.5703125" style="44" customWidth="1"/>
    <col min="5628" max="5628" width="59.28515625" style="44" customWidth="1"/>
    <col min="5629" max="5879" width="8.85546875" style="44"/>
    <col min="5880" max="5880" width="4.28515625" style="44" customWidth="1"/>
    <col min="5881" max="5881" width="45.85546875" style="44" customWidth="1"/>
    <col min="5882" max="5882" width="23.85546875" style="44" customWidth="1"/>
    <col min="5883" max="5883" width="73.5703125" style="44" customWidth="1"/>
    <col min="5884" max="5884" width="59.28515625" style="44" customWidth="1"/>
    <col min="5885" max="6135" width="8.85546875" style="44"/>
    <col min="6136" max="6136" width="4.28515625" style="44" customWidth="1"/>
    <col min="6137" max="6137" width="45.85546875" style="44" customWidth="1"/>
    <col min="6138" max="6138" width="23.85546875" style="44" customWidth="1"/>
    <col min="6139" max="6139" width="73.5703125" style="44" customWidth="1"/>
    <col min="6140" max="6140" width="59.28515625" style="44" customWidth="1"/>
    <col min="6141" max="6391" width="8.85546875" style="44"/>
    <col min="6392" max="6392" width="4.28515625" style="44" customWidth="1"/>
    <col min="6393" max="6393" width="45.85546875" style="44" customWidth="1"/>
    <col min="6394" max="6394" width="23.85546875" style="44" customWidth="1"/>
    <col min="6395" max="6395" width="73.5703125" style="44" customWidth="1"/>
    <col min="6396" max="6396" width="59.28515625" style="44" customWidth="1"/>
    <col min="6397" max="6647" width="8.85546875" style="44"/>
    <col min="6648" max="6648" width="4.28515625" style="44" customWidth="1"/>
    <col min="6649" max="6649" width="45.85546875" style="44" customWidth="1"/>
    <col min="6650" max="6650" width="23.85546875" style="44" customWidth="1"/>
    <col min="6651" max="6651" width="73.5703125" style="44" customWidth="1"/>
    <col min="6652" max="6652" width="59.28515625" style="44" customWidth="1"/>
    <col min="6653" max="6903" width="8.85546875" style="44"/>
    <col min="6904" max="6904" width="4.28515625" style="44" customWidth="1"/>
    <col min="6905" max="6905" width="45.85546875" style="44" customWidth="1"/>
    <col min="6906" max="6906" width="23.85546875" style="44" customWidth="1"/>
    <col min="6907" max="6907" width="73.5703125" style="44" customWidth="1"/>
    <col min="6908" max="6908" width="59.28515625" style="44" customWidth="1"/>
    <col min="6909" max="7159" width="8.85546875" style="44"/>
    <col min="7160" max="7160" width="4.28515625" style="44" customWidth="1"/>
    <col min="7161" max="7161" width="45.85546875" style="44" customWidth="1"/>
    <col min="7162" max="7162" width="23.85546875" style="44" customWidth="1"/>
    <col min="7163" max="7163" width="73.5703125" style="44" customWidth="1"/>
    <col min="7164" max="7164" width="59.28515625" style="44" customWidth="1"/>
    <col min="7165" max="7415" width="8.85546875" style="44"/>
    <col min="7416" max="7416" width="4.28515625" style="44" customWidth="1"/>
    <col min="7417" max="7417" width="45.85546875" style="44" customWidth="1"/>
    <col min="7418" max="7418" width="23.85546875" style="44" customWidth="1"/>
    <col min="7419" max="7419" width="73.5703125" style="44" customWidth="1"/>
    <col min="7420" max="7420" width="59.28515625" style="44" customWidth="1"/>
    <col min="7421" max="7671" width="8.85546875" style="44"/>
    <col min="7672" max="7672" width="4.28515625" style="44" customWidth="1"/>
    <col min="7673" max="7673" width="45.85546875" style="44" customWidth="1"/>
    <col min="7674" max="7674" width="23.85546875" style="44" customWidth="1"/>
    <col min="7675" max="7675" width="73.5703125" style="44" customWidth="1"/>
    <col min="7676" max="7676" width="59.28515625" style="44" customWidth="1"/>
    <col min="7677" max="7927" width="8.85546875" style="44"/>
    <col min="7928" max="7928" width="4.28515625" style="44" customWidth="1"/>
    <col min="7929" max="7929" width="45.85546875" style="44" customWidth="1"/>
    <col min="7930" max="7930" width="23.85546875" style="44" customWidth="1"/>
    <col min="7931" max="7931" width="73.5703125" style="44" customWidth="1"/>
    <col min="7932" max="7932" width="59.28515625" style="44" customWidth="1"/>
    <col min="7933" max="8183" width="8.85546875" style="44"/>
    <col min="8184" max="8184" width="4.28515625" style="44" customWidth="1"/>
    <col min="8185" max="8185" width="45.85546875" style="44" customWidth="1"/>
    <col min="8186" max="8186" width="23.85546875" style="44" customWidth="1"/>
    <col min="8187" max="8187" width="73.5703125" style="44" customWidth="1"/>
    <col min="8188" max="8188" width="59.28515625" style="44" customWidth="1"/>
    <col min="8189" max="8439" width="8.85546875" style="44"/>
    <col min="8440" max="8440" width="4.28515625" style="44" customWidth="1"/>
    <col min="8441" max="8441" width="45.85546875" style="44" customWidth="1"/>
    <col min="8442" max="8442" width="23.85546875" style="44" customWidth="1"/>
    <col min="8443" max="8443" width="73.5703125" style="44" customWidth="1"/>
    <col min="8444" max="8444" width="59.28515625" style="44" customWidth="1"/>
    <col min="8445" max="8695" width="8.85546875" style="44"/>
    <col min="8696" max="8696" width="4.28515625" style="44" customWidth="1"/>
    <col min="8697" max="8697" width="45.85546875" style="44" customWidth="1"/>
    <col min="8698" max="8698" width="23.85546875" style="44" customWidth="1"/>
    <col min="8699" max="8699" width="73.5703125" style="44" customWidth="1"/>
    <col min="8700" max="8700" width="59.28515625" style="44" customWidth="1"/>
    <col min="8701" max="8951" width="8.85546875" style="44"/>
    <col min="8952" max="8952" width="4.28515625" style="44" customWidth="1"/>
    <col min="8953" max="8953" width="45.85546875" style="44" customWidth="1"/>
    <col min="8954" max="8954" width="23.85546875" style="44" customWidth="1"/>
    <col min="8955" max="8955" width="73.5703125" style="44" customWidth="1"/>
    <col min="8956" max="8956" width="59.28515625" style="44" customWidth="1"/>
    <col min="8957" max="9207" width="8.85546875" style="44"/>
    <col min="9208" max="9208" width="4.28515625" style="44" customWidth="1"/>
    <col min="9209" max="9209" width="45.85546875" style="44" customWidth="1"/>
    <col min="9210" max="9210" width="23.85546875" style="44" customWidth="1"/>
    <col min="9211" max="9211" width="73.5703125" style="44" customWidth="1"/>
    <col min="9212" max="9212" width="59.28515625" style="44" customWidth="1"/>
    <col min="9213" max="9463" width="8.85546875" style="44"/>
    <col min="9464" max="9464" width="4.28515625" style="44" customWidth="1"/>
    <col min="9465" max="9465" width="45.85546875" style="44" customWidth="1"/>
    <col min="9466" max="9466" width="23.85546875" style="44" customWidth="1"/>
    <col min="9467" max="9467" width="73.5703125" style="44" customWidth="1"/>
    <col min="9468" max="9468" width="59.28515625" style="44" customWidth="1"/>
    <col min="9469" max="9719" width="8.85546875" style="44"/>
    <col min="9720" max="9720" width="4.28515625" style="44" customWidth="1"/>
    <col min="9721" max="9721" width="45.85546875" style="44" customWidth="1"/>
    <col min="9722" max="9722" width="23.85546875" style="44" customWidth="1"/>
    <col min="9723" max="9723" width="73.5703125" style="44" customWidth="1"/>
    <col min="9724" max="9724" width="59.28515625" style="44" customWidth="1"/>
    <col min="9725" max="9975" width="8.85546875" style="44"/>
    <col min="9976" max="9976" width="4.28515625" style="44" customWidth="1"/>
    <col min="9977" max="9977" width="45.85546875" style="44" customWidth="1"/>
    <col min="9978" max="9978" width="23.85546875" style="44" customWidth="1"/>
    <col min="9979" max="9979" width="73.5703125" style="44" customWidth="1"/>
    <col min="9980" max="9980" width="59.28515625" style="44" customWidth="1"/>
    <col min="9981" max="10231" width="8.85546875" style="44"/>
    <col min="10232" max="10232" width="4.28515625" style="44" customWidth="1"/>
    <col min="10233" max="10233" width="45.85546875" style="44" customWidth="1"/>
    <col min="10234" max="10234" width="23.85546875" style="44" customWidth="1"/>
    <col min="10235" max="10235" width="73.5703125" style="44" customWidth="1"/>
    <col min="10236" max="10236" width="59.28515625" style="44" customWidth="1"/>
    <col min="10237" max="10487" width="8.85546875" style="44"/>
    <col min="10488" max="10488" width="4.28515625" style="44" customWidth="1"/>
    <col min="10489" max="10489" width="45.85546875" style="44" customWidth="1"/>
    <col min="10490" max="10490" width="23.85546875" style="44" customWidth="1"/>
    <col min="10491" max="10491" width="73.5703125" style="44" customWidth="1"/>
    <col min="10492" max="10492" width="59.28515625" style="44" customWidth="1"/>
    <col min="10493" max="10743" width="8.85546875" style="44"/>
    <col min="10744" max="10744" width="4.28515625" style="44" customWidth="1"/>
    <col min="10745" max="10745" width="45.85546875" style="44" customWidth="1"/>
    <col min="10746" max="10746" width="23.85546875" style="44" customWidth="1"/>
    <col min="10747" max="10747" width="73.5703125" style="44" customWidth="1"/>
    <col min="10748" max="10748" width="59.28515625" style="44" customWidth="1"/>
    <col min="10749" max="10999" width="8.85546875" style="44"/>
    <col min="11000" max="11000" width="4.28515625" style="44" customWidth="1"/>
    <col min="11001" max="11001" width="45.85546875" style="44" customWidth="1"/>
    <col min="11002" max="11002" width="23.85546875" style="44" customWidth="1"/>
    <col min="11003" max="11003" width="73.5703125" style="44" customWidth="1"/>
    <col min="11004" max="11004" width="59.28515625" style="44" customWidth="1"/>
    <col min="11005" max="11255" width="8.85546875" style="44"/>
    <col min="11256" max="11256" width="4.28515625" style="44" customWidth="1"/>
    <col min="11257" max="11257" width="45.85546875" style="44" customWidth="1"/>
    <col min="11258" max="11258" width="23.85546875" style="44" customWidth="1"/>
    <col min="11259" max="11259" width="73.5703125" style="44" customWidth="1"/>
    <col min="11260" max="11260" width="59.28515625" style="44" customWidth="1"/>
    <col min="11261" max="11511" width="8.85546875" style="44"/>
    <col min="11512" max="11512" width="4.28515625" style="44" customWidth="1"/>
    <col min="11513" max="11513" width="45.85546875" style="44" customWidth="1"/>
    <col min="11514" max="11514" width="23.85546875" style="44" customWidth="1"/>
    <col min="11515" max="11515" width="73.5703125" style="44" customWidth="1"/>
    <col min="11516" max="11516" width="59.28515625" style="44" customWidth="1"/>
    <col min="11517" max="11767" width="8.85546875" style="44"/>
    <col min="11768" max="11768" width="4.28515625" style="44" customWidth="1"/>
    <col min="11769" max="11769" width="45.85546875" style="44" customWidth="1"/>
    <col min="11770" max="11770" width="23.85546875" style="44" customWidth="1"/>
    <col min="11771" max="11771" width="73.5703125" style="44" customWidth="1"/>
    <col min="11772" max="11772" width="59.28515625" style="44" customWidth="1"/>
    <col min="11773" max="12023" width="8.85546875" style="44"/>
    <col min="12024" max="12024" width="4.28515625" style="44" customWidth="1"/>
    <col min="12025" max="12025" width="45.85546875" style="44" customWidth="1"/>
    <col min="12026" max="12026" width="23.85546875" style="44" customWidth="1"/>
    <col min="12027" max="12027" width="73.5703125" style="44" customWidth="1"/>
    <col min="12028" max="12028" width="59.28515625" style="44" customWidth="1"/>
    <col min="12029" max="12279" width="8.85546875" style="44"/>
    <col min="12280" max="12280" width="4.28515625" style="44" customWidth="1"/>
    <col min="12281" max="12281" width="45.85546875" style="44" customWidth="1"/>
    <col min="12282" max="12282" width="23.85546875" style="44" customWidth="1"/>
    <col min="12283" max="12283" width="73.5703125" style="44" customWidth="1"/>
    <col min="12284" max="12284" width="59.28515625" style="44" customWidth="1"/>
    <col min="12285" max="12535" width="8.85546875" style="44"/>
    <col min="12536" max="12536" width="4.28515625" style="44" customWidth="1"/>
    <col min="12537" max="12537" width="45.85546875" style="44" customWidth="1"/>
    <col min="12538" max="12538" width="23.85546875" style="44" customWidth="1"/>
    <col min="12539" max="12539" width="73.5703125" style="44" customWidth="1"/>
    <col min="12540" max="12540" width="59.28515625" style="44" customWidth="1"/>
    <col min="12541" max="12791" width="8.85546875" style="44"/>
    <col min="12792" max="12792" width="4.28515625" style="44" customWidth="1"/>
    <col min="12793" max="12793" width="45.85546875" style="44" customWidth="1"/>
    <col min="12794" max="12794" width="23.85546875" style="44" customWidth="1"/>
    <col min="12795" max="12795" width="73.5703125" style="44" customWidth="1"/>
    <col min="12796" max="12796" width="59.28515625" style="44" customWidth="1"/>
    <col min="12797" max="13047" width="8.85546875" style="44"/>
    <col min="13048" max="13048" width="4.28515625" style="44" customWidth="1"/>
    <col min="13049" max="13049" width="45.85546875" style="44" customWidth="1"/>
    <col min="13050" max="13050" width="23.85546875" style="44" customWidth="1"/>
    <col min="13051" max="13051" width="73.5703125" style="44" customWidth="1"/>
    <col min="13052" max="13052" width="59.28515625" style="44" customWidth="1"/>
    <col min="13053" max="13303" width="8.85546875" style="44"/>
    <col min="13304" max="13304" width="4.28515625" style="44" customWidth="1"/>
    <col min="13305" max="13305" width="45.85546875" style="44" customWidth="1"/>
    <col min="13306" max="13306" width="23.85546875" style="44" customWidth="1"/>
    <col min="13307" max="13307" width="73.5703125" style="44" customWidth="1"/>
    <col min="13308" max="13308" width="59.28515625" style="44" customWidth="1"/>
    <col min="13309" max="13559" width="8.85546875" style="44"/>
    <col min="13560" max="13560" width="4.28515625" style="44" customWidth="1"/>
    <col min="13561" max="13561" width="45.85546875" style="44" customWidth="1"/>
    <col min="13562" max="13562" width="23.85546875" style="44" customWidth="1"/>
    <col min="13563" max="13563" width="73.5703125" style="44" customWidth="1"/>
    <col min="13564" max="13564" width="59.28515625" style="44" customWidth="1"/>
    <col min="13565" max="13815" width="8.85546875" style="44"/>
    <col min="13816" max="13816" width="4.28515625" style="44" customWidth="1"/>
    <col min="13817" max="13817" width="45.85546875" style="44" customWidth="1"/>
    <col min="13818" max="13818" width="23.85546875" style="44" customWidth="1"/>
    <col min="13819" max="13819" width="73.5703125" style="44" customWidth="1"/>
    <col min="13820" max="13820" width="59.28515625" style="44" customWidth="1"/>
    <col min="13821" max="14071" width="8.85546875" style="44"/>
    <col min="14072" max="14072" width="4.28515625" style="44" customWidth="1"/>
    <col min="14073" max="14073" width="45.85546875" style="44" customWidth="1"/>
    <col min="14074" max="14074" width="23.85546875" style="44" customWidth="1"/>
    <col min="14075" max="14075" width="73.5703125" style="44" customWidth="1"/>
    <col min="14076" max="14076" width="59.28515625" style="44" customWidth="1"/>
    <col min="14077" max="14327" width="8.85546875" style="44"/>
    <col min="14328" max="14328" width="4.28515625" style="44" customWidth="1"/>
    <col min="14329" max="14329" width="45.85546875" style="44" customWidth="1"/>
    <col min="14330" max="14330" width="23.85546875" style="44" customWidth="1"/>
    <col min="14331" max="14331" width="73.5703125" style="44" customWidth="1"/>
    <col min="14332" max="14332" width="59.28515625" style="44" customWidth="1"/>
    <col min="14333" max="14583" width="8.85546875" style="44"/>
    <col min="14584" max="14584" width="4.28515625" style="44" customWidth="1"/>
    <col min="14585" max="14585" width="45.85546875" style="44" customWidth="1"/>
    <col min="14586" max="14586" width="23.85546875" style="44" customWidth="1"/>
    <col min="14587" max="14587" width="73.5703125" style="44" customWidth="1"/>
    <col min="14588" max="14588" width="59.28515625" style="44" customWidth="1"/>
    <col min="14589" max="14839" width="8.85546875" style="44"/>
    <col min="14840" max="14840" width="4.28515625" style="44" customWidth="1"/>
    <col min="14841" max="14841" width="45.85546875" style="44" customWidth="1"/>
    <col min="14842" max="14842" width="23.85546875" style="44" customWidth="1"/>
    <col min="14843" max="14843" width="73.5703125" style="44" customWidth="1"/>
    <col min="14844" max="14844" width="59.28515625" style="44" customWidth="1"/>
    <col min="14845" max="15095" width="8.85546875" style="44"/>
    <col min="15096" max="15096" width="4.28515625" style="44" customWidth="1"/>
    <col min="15097" max="15097" width="45.85546875" style="44" customWidth="1"/>
    <col min="15098" max="15098" width="23.85546875" style="44" customWidth="1"/>
    <col min="15099" max="15099" width="73.5703125" style="44" customWidth="1"/>
    <col min="15100" max="15100" width="59.28515625" style="44" customWidth="1"/>
    <col min="15101" max="15351" width="8.85546875" style="44"/>
    <col min="15352" max="15352" width="4.28515625" style="44" customWidth="1"/>
    <col min="15353" max="15353" width="45.85546875" style="44" customWidth="1"/>
    <col min="15354" max="15354" width="23.85546875" style="44" customWidth="1"/>
    <col min="15355" max="15355" width="73.5703125" style="44" customWidth="1"/>
    <col min="15356" max="15356" width="59.28515625" style="44" customWidth="1"/>
    <col min="15357" max="15607" width="8.85546875" style="44"/>
    <col min="15608" max="15608" width="4.28515625" style="44" customWidth="1"/>
    <col min="15609" max="15609" width="45.85546875" style="44" customWidth="1"/>
    <col min="15610" max="15610" width="23.85546875" style="44" customWidth="1"/>
    <col min="15611" max="15611" width="73.5703125" style="44" customWidth="1"/>
    <col min="15612" max="15612" width="59.28515625" style="44" customWidth="1"/>
    <col min="15613" max="15863" width="8.85546875" style="44"/>
    <col min="15864" max="15864" width="4.28515625" style="44" customWidth="1"/>
    <col min="15865" max="15865" width="45.85546875" style="44" customWidth="1"/>
    <col min="15866" max="15866" width="23.85546875" style="44" customWidth="1"/>
    <col min="15867" max="15867" width="73.5703125" style="44" customWidth="1"/>
    <col min="15868" max="15868" width="59.28515625" style="44" customWidth="1"/>
    <col min="15869" max="16119" width="8.85546875" style="44"/>
    <col min="16120" max="16120" width="4.28515625" style="44" customWidth="1"/>
    <col min="16121" max="16121" width="45.85546875" style="44" customWidth="1"/>
    <col min="16122" max="16122" width="23.85546875" style="44" customWidth="1"/>
    <col min="16123" max="16123" width="73.5703125" style="44" customWidth="1"/>
    <col min="16124" max="16124" width="59.28515625" style="44" customWidth="1"/>
    <col min="16125" max="16379" width="8.85546875" style="44"/>
    <col min="16380" max="16384" width="8.85546875" style="44" customWidth="1"/>
  </cols>
  <sheetData>
    <row r="1" spans="1:8" s="36" customFormat="1" ht="15" customHeight="1" thickBot="1" x14ac:dyDescent="0.25">
      <c r="B1" s="155"/>
      <c r="C1" s="155"/>
      <c r="D1" s="155"/>
      <c r="E1" s="155"/>
      <c r="F1" s="37"/>
      <c r="H1" s="108"/>
    </row>
    <row r="2" spans="1:8" s="36" customFormat="1" ht="17.25" customHeight="1" x14ac:dyDescent="0.2">
      <c r="B2" s="22"/>
      <c r="C2" s="23"/>
      <c r="D2" s="23"/>
      <c r="E2" s="23"/>
      <c r="F2" s="119" t="s">
        <v>83</v>
      </c>
      <c r="H2" s="108"/>
    </row>
    <row r="3" spans="1:8" s="36" customFormat="1" ht="32.25" customHeight="1" x14ac:dyDescent="0.35">
      <c r="B3" s="24"/>
      <c r="C3" s="58" t="s">
        <v>84</v>
      </c>
      <c r="D3" s="59"/>
      <c r="E3" s="60"/>
      <c r="F3" s="61" t="s">
        <v>29</v>
      </c>
      <c r="H3" s="108"/>
    </row>
    <row r="4" spans="1:8" s="36" customFormat="1" ht="12" customHeight="1" x14ac:dyDescent="0.2">
      <c r="B4" s="27"/>
      <c r="C4" s="28"/>
      <c r="D4" s="26"/>
      <c r="E4" s="26"/>
      <c r="F4" s="29"/>
      <c r="H4" s="108"/>
    </row>
    <row r="5" spans="1:8" s="36" customFormat="1" ht="63" customHeight="1" x14ac:dyDescent="0.2">
      <c r="B5" s="125" t="s">
        <v>65</v>
      </c>
      <c r="C5" s="126"/>
      <c r="D5" s="126"/>
      <c r="E5" s="126"/>
      <c r="F5" s="127"/>
      <c r="H5" s="108"/>
    </row>
    <row r="6" spans="1:8" s="36" customFormat="1" ht="16.5" customHeight="1" thickBot="1" x14ac:dyDescent="0.25">
      <c r="B6" s="30"/>
      <c r="C6" s="31"/>
      <c r="D6" s="32"/>
      <c r="E6" s="33"/>
      <c r="F6" s="34"/>
      <c r="H6" s="108"/>
    </row>
    <row r="7" spans="1:8" s="42" customFormat="1" ht="14.25" customHeight="1" x14ac:dyDescent="0.2">
      <c r="A7" s="38"/>
      <c r="B7" s="39"/>
      <c r="C7" s="40"/>
      <c r="D7" s="41"/>
      <c r="E7" s="41"/>
      <c r="F7" s="41"/>
      <c r="G7" s="39"/>
      <c r="H7" s="109"/>
    </row>
    <row r="8" spans="1:8" s="36" customFormat="1" ht="30" customHeight="1" x14ac:dyDescent="0.2">
      <c r="B8" s="130" t="s">
        <v>47</v>
      </c>
      <c r="C8" s="131"/>
      <c r="D8" s="140" t="s">
        <v>19</v>
      </c>
      <c r="E8" s="141"/>
      <c r="F8" s="142"/>
      <c r="H8" s="108"/>
    </row>
    <row r="9" spans="1:8" s="36" customFormat="1" ht="30" customHeight="1" x14ac:dyDescent="0.2">
      <c r="B9" s="130" t="s">
        <v>48</v>
      </c>
      <c r="C9" s="131"/>
      <c r="D9" s="140" t="s">
        <v>19</v>
      </c>
      <c r="E9" s="141"/>
      <c r="F9" s="142"/>
      <c r="H9" s="108"/>
    </row>
    <row r="10" spans="1:8" s="36" customFormat="1" ht="30" customHeight="1" x14ac:dyDescent="0.2">
      <c r="B10" s="130" t="s">
        <v>36</v>
      </c>
      <c r="C10" s="131"/>
      <c r="D10" s="140" t="s">
        <v>19</v>
      </c>
      <c r="E10" s="141"/>
      <c r="F10" s="142"/>
      <c r="H10" s="108"/>
    </row>
    <row r="11" spans="1:8" s="36" customFormat="1" x14ac:dyDescent="0.2">
      <c r="A11" s="26"/>
      <c r="B11" s="25"/>
      <c r="C11" s="26"/>
      <c r="H11" s="108"/>
    </row>
    <row r="12" spans="1:8" s="36" customFormat="1" ht="23.25" customHeight="1" x14ac:dyDescent="0.2">
      <c r="B12" s="132" t="s">
        <v>17</v>
      </c>
      <c r="C12" s="133"/>
      <c r="D12" s="35" t="s">
        <v>4</v>
      </c>
      <c r="E12" s="35" t="s">
        <v>18</v>
      </c>
      <c r="F12" s="35" t="s">
        <v>3</v>
      </c>
      <c r="H12" s="108"/>
    </row>
    <row r="13" spans="1:8" s="36" customFormat="1" ht="27" customHeight="1" x14ac:dyDescent="0.2">
      <c r="B13" s="134"/>
      <c r="C13" s="135"/>
      <c r="D13" s="79"/>
      <c r="E13" s="80" t="s">
        <v>1</v>
      </c>
      <c r="F13" s="81" t="s">
        <v>31</v>
      </c>
      <c r="H13" s="108"/>
    </row>
    <row r="14" spans="1:8" s="36" customFormat="1" ht="27" customHeight="1" x14ac:dyDescent="0.2">
      <c r="B14" s="134"/>
      <c r="C14" s="135"/>
      <c r="D14" s="82"/>
      <c r="E14" s="83" t="s">
        <v>2</v>
      </c>
      <c r="F14" s="81" t="s">
        <v>32</v>
      </c>
      <c r="H14" s="108"/>
    </row>
    <row r="15" spans="1:8" s="36" customFormat="1" ht="27" customHeight="1" x14ac:dyDescent="0.2">
      <c r="B15" s="134"/>
      <c r="C15" s="135"/>
      <c r="D15" s="84"/>
      <c r="E15" s="83" t="s">
        <v>49</v>
      </c>
      <c r="F15" s="81" t="s">
        <v>33</v>
      </c>
      <c r="H15" s="108"/>
    </row>
    <row r="16" spans="1:8" s="36" customFormat="1" ht="27" customHeight="1" x14ac:dyDescent="0.2">
      <c r="B16" s="134"/>
      <c r="C16" s="135"/>
      <c r="D16" s="85"/>
      <c r="E16" s="83" t="s">
        <v>21</v>
      </c>
      <c r="F16" s="81" t="s">
        <v>85</v>
      </c>
      <c r="H16" s="108"/>
    </row>
    <row r="17" spans="1:8" s="36" customFormat="1" ht="27" customHeight="1" x14ac:dyDescent="0.2">
      <c r="B17" s="136"/>
      <c r="C17" s="137"/>
      <c r="D17" s="86"/>
      <c r="E17" s="83" t="s">
        <v>30</v>
      </c>
      <c r="F17" s="81" t="s">
        <v>37</v>
      </c>
      <c r="H17" s="108"/>
    </row>
    <row r="18" spans="1:8" s="36" customFormat="1" ht="27" customHeight="1" x14ac:dyDescent="0.2">
      <c r="A18" s="26"/>
      <c r="B18" s="25"/>
      <c r="C18" s="26"/>
      <c r="H18" s="110"/>
    </row>
    <row r="19" spans="1:8" s="54" customFormat="1" ht="48.75" customHeight="1" x14ac:dyDescent="0.25">
      <c r="B19" s="138" t="s">
        <v>38</v>
      </c>
      <c r="C19" s="139"/>
      <c r="D19" s="57" t="s">
        <v>0</v>
      </c>
      <c r="E19" s="124" t="s">
        <v>45</v>
      </c>
      <c r="F19" s="124"/>
      <c r="H19" s="111"/>
    </row>
    <row r="20" spans="1:8" s="43" customFormat="1" ht="42" customHeight="1" x14ac:dyDescent="0.2">
      <c r="B20" s="55">
        <v>1.1000000000000001</v>
      </c>
      <c r="C20" s="56" t="s">
        <v>54</v>
      </c>
      <c r="D20" s="88" t="s">
        <v>12</v>
      </c>
      <c r="E20" s="120" t="s">
        <v>19</v>
      </c>
      <c r="F20" s="120"/>
      <c r="H20" s="112"/>
    </row>
    <row r="21" spans="1:8" s="43" customFormat="1" ht="42" customHeight="1" x14ac:dyDescent="0.2">
      <c r="B21" s="55">
        <v>1.2</v>
      </c>
      <c r="C21" s="56" t="s">
        <v>75</v>
      </c>
      <c r="D21" s="88" t="s">
        <v>12</v>
      </c>
      <c r="E21" s="122" t="s">
        <v>19</v>
      </c>
      <c r="F21" s="122"/>
      <c r="H21" s="112"/>
    </row>
    <row r="22" spans="1:8" ht="42" customHeight="1" x14ac:dyDescent="0.2">
      <c r="B22" s="55">
        <v>1.3</v>
      </c>
      <c r="C22" s="56" t="s">
        <v>76</v>
      </c>
      <c r="D22" s="88" t="s">
        <v>12</v>
      </c>
      <c r="E22" s="120" t="s">
        <v>19</v>
      </c>
      <c r="F22" s="120"/>
    </row>
    <row r="23" spans="1:8" ht="42" customHeight="1" x14ac:dyDescent="0.2">
      <c r="A23" s="113"/>
      <c r="B23" s="114">
        <v>1.4</v>
      </c>
      <c r="C23" s="115" t="s">
        <v>71</v>
      </c>
      <c r="D23" s="116" t="s">
        <v>12</v>
      </c>
      <c r="E23" s="122" t="s">
        <v>19</v>
      </c>
      <c r="F23" s="122"/>
      <c r="G23" s="113"/>
      <c r="H23" s="117"/>
    </row>
    <row r="24" spans="1:8" s="43" customFormat="1" ht="38.25" customHeight="1" x14ac:dyDescent="0.2">
      <c r="B24" s="128" t="s">
        <v>39</v>
      </c>
      <c r="C24" s="129"/>
      <c r="D24" s="121" t="str">
        <f>'QA calx - ignore'!C8</f>
        <v/>
      </c>
      <c r="E24" s="121"/>
      <c r="F24" s="121"/>
      <c r="H24" s="112"/>
    </row>
    <row r="25" spans="1:8" s="43" customFormat="1" ht="38.25" customHeight="1" x14ac:dyDescent="0.2">
      <c r="B25" s="128" t="s">
        <v>10</v>
      </c>
      <c r="C25" s="129"/>
      <c r="D25" s="123" t="s">
        <v>19</v>
      </c>
      <c r="E25" s="123"/>
      <c r="F25" s="123"/>
      <c r="H25" s="112"/>
    </row>
    <row r="26" spans="1:8" s="36" customFormat="1" x14ac:dyDescent="0.2">
      <c r="A26" s="26"/>
      <c r="B26" s="25"/>
      <c r="C26" s="45"/>
      <c r="D26" s="46"/>
      <c r="E26" s="46"/>
      <c r="H26" s="108"/>
    </row>
    <row r="27" spans="1:8" s="54" customFormat="1" ht="48.75" customHeight="1" x14ac:dyDescent="0.25">
      <c r="B27" s="138" t="s">
        <v>77</v>
      </c>
      <c r="C27" s="139"/>
      <c r="D27" s="57" t="s">
        <v>0</v>
      </c>
      <c r="E27" s="124" t="s">
        <v>45</v>
      </c>
      <c r="F27" s="124"/>
      <c r="H27" s="111"/>
    </row>
    <row r="28" spans="1:8" s="43" customFormat="1" ht="60" customHeight="1" x14ac:dyDescent="0.2">
      <c r="B28" s="55">
        <v>2.1</v>
      </c>
      <c r="C28" s="56" t="s">
        <v>55</v>
      </c>
      <c r="D28" s="88" t="s">
        <v>12</v>
      </c>
      <c r="E28" s="120" t="s">
        <v>19</v>
      </c>
      <c r="F28" s="120"/>
      <c r="H28" s="112"/>
    </row>
    <row r="29" spans="1:8" s="43" customFormat="1" ht="56.25" customHeight="1" x14ac:dyDescent="0.2">
      <c r="B29" s="55">
        <v>2.2000000000000002</v>
      </c>
      <c r="C29" s="56" t="s">
        <v>56</v>
      </c>
      <c r="D29" s="88" t="s">
        <v>12</v>
      </c>
      <c r="E29" s="120" t="s">
        <v>19</v>
      </c>
      <c r="F29" s="120"/>
      <c r="H29" s="112"/>
    </row>
    <row r="30" spans="1:8" s="43" customFormat="1" ht="56.25" customHeight="1" x14ac:dyDescent="0.2">
      <c r="B30" s="55">
        <v>2.2999999999999998</v>
      </c>
      <c r="C30" s="56" t="s">
        <v>59</v>
      </c>
      <c r="D30" s="88" t="s">
        <v>12</v>
      </c>
      <c r="E30" s="120" t="s">
        <v>19</v>
      </c>
      <c r="F30" s="120"/>
      <c r="H30" s="112"/>
    </row>
    <row r="31" spans="1:8" s="43" customFormat="1" ht="38.25" customHeight="1" x14ac:dyDescent="0.2">
      <c r="B31" s="128" t="s">
        <v>39</v>
      </c>
      <c r="C31" s="129"/>
      <c r="D31" s="121" t="str">
        <f>'QA calx - ignore'!C15</f>
        <v/>
      </c>
      <c r="E31" s="121"/>
      <c r="F31" s="121"/>
      <c r="H31" s="112"/>
    </row>
    <row r="32" spans="1:8" s="43" customFormat="1" ht="38.25" customHeight="1" x14ac:dyDescent="0.2">
      <c r="B32" s="128" t="s">
        <v>10</v>
      </c>
      <c r="C32" s="129"/>
      <c r="D32" s="123" t="s">
        <v>19</v>
      </c>
      <c r="E32" s="123"/>
      <c r="F32" s="123"/>
      <c r="H32" s="112"/>
    </row>
    <row r="33" spans="1:8" s="36" customFormat="1" x14ac:dyDescent="0.2">
      <c r="A33" s="26"/>
      <c r="B33" s="25"/>
      <c r="C33" s="26"/>
      <c r="H33" s="108"/>
    </row>
    <row r="34" spans="1:8" s="54" customFormat="1" ht="48.75" customHeight="1" x14ac:dyDescent="0.25">
      <c r="B34" s="138" t="s">
        <v>78</v>
      </c>
      <c r="C34" s="139"/>
      <c r="D34" s="57" t="s">
        <v>0</v>
      </c>
      <c r="E34" s="124" t="s">
        <v>45</v>
      </c>
      <c r="F34" s="124"/>
      <c r="H34" s="111"/>
    </row>
    <row r="35" spans="1:8" s="43" customFormat="1" ht="59.25" customHeight="1" x14ac:dyDescent="0.2">
      <c r="B35" s="55">
        <v>3.1</v>
      </c>
      <c r="C35" s="56" t="s">
        <v>57</v>
      </c>
      <c r="D35" s="88" t="s">
        <v>12</v>
      </c>
      <c r="E35" s="120" t="s">
        <v>19</v>
      </c>
      <c r="F35" s="120"/>
      <c r="H35" s="112"/>
    </row>
    <row r="36" spans="1:8" s="43" customFormat="1" ht="57" customHeight="1" x14ac:dyDescent="0.2">
      <c r="B36" s="55">
        <v>3.2</v>
      </c>
      <c r="C36" s="56" t="s">
        <v>72</v>
      </c>
      <c r="D36" s="88" t="s">
        <v>12</v>
      </c>
      <c r="E36" s="120" t="s">
        <v>19</v>
      </c>
      <c r="F36" s="120"/>
      <c r="H36" s="112"/>
    </row>
    <row r="37" spans="1:8" s="43" customFormat="1" ht="49.5" customHeight="1" x14ac:dyDescent="0.2">
      <c r="B37" s="55">
        <v>3.3</v>
      </c>
      <c r="C37" s="56" t="s">
        <v>73</v>
      </c>
      <c r="D37" s="88" t="s">
        <v>12</v>
      </c>
      <c r="E37" s="122" t="s">
        <v>19</v>
      </c>
      <c r="F37" s="122"/>
      <c r="H37" s="112"/>
    </row>
    <row r="38" spans="1:8" s="43" customFormat="1" ht="27.75" customHeight="1" x14ac:dyDescent="0.2">
      <c r="B38" s="55">
        <v>3.4</v>
      </c>
      <c r="C38" s="56" t="s">
        <v>74</v>
      </c>
      <c r="D38" s="88" t="s">
        <v>12</v>
      </c>
      <c r="E38" s="122" t="s">
        <v>19</v>
      </c>
      <c r="F38" s="122"/>
      <c r="H38" s="112"/>
    </row>
    <row r="39" spans="1:8" s="43" customFormat="1" ht="54" customHeight="1" x14ac:dyDescent="0.2">
      <c r="B39" s="55">
        <v>3.5</v>
      </c>
      <c r="C39" s="56" t="s">
        <v>58</v>
      </c>
      <c r="D39" s="88" t="s">
        <v>12</v>
      </c>
      <c r="E39" s="120" t="s">
        <v>19</v>
      </c>
      <c r="F39" s="120"/>
      <c r="H39" s="112"/>
    </row>
    <row r="40" spans="1:8" s="43" customFormat="1" ht="38.25" customHeight="1" x14ac:dyDescent="0.2">
      <c r="B40" s="128" t="s">
        <v>39</v>
      </c>
      <c r="C40" s="129"/>
      <c r="D40" s="121" t="str">
        <f>'QA calx - ignore'!C24</f>
        <v/>
      </c>
      <c r="E40" s="121"/>
      <c r="F40" s="121"/>
      <c r="H40" s="112"/>
    </row>
    <row r="41" spans="1:8" s="43" customFormat="1" ht="38.25" customHeight="1" x14ac:dyDescent="0.2">
      <c r="B41" s="128" t="s">
        <v>10</v>
      </c>
      <c r="C41" s="129"/>
      <c r="D41" s="123" t="s">
        <v>19</v>
      </c>
      <c r="E41" s="123"/>
      <c r="F41" s="123"/>
      <c r="H41" s="112"/>
    </row>
    <row r="42" spans="1:8" s="36" customFormat="1" x14ac:dyDescent="0.2">
      <c r="B42" s="47"/>
      <c r="C42" s="47"/>
      <c r="H42" s="108"/>
    </row>
    <row r="43" spans="1:8" s="54" customFormat="1" ht="48.75" customHeight="1" x14ac:dyDescent="0.25">
      <c r="B43" s="138" t="s">
        <v>79</v>
      </c>
      <c r="C43" s="139"/>
      <c r="D43" s="57" t="s">
        <v>0</v>
      </c>
      <c r="E43" s="124" t="s">
        <v>45</v>
      </c>
      <c r="F43" s="124"/>
      <c r="H43" s="111"/>
    </row>
    <row r="44" spans="1:8" s="43" customFormat="1" ht="59.25" customHeight="1" x14ac:dyDescent="0.2">
      <c r="B44" s="55">
        <v>4.0999999999999996</v>
      </c>
      <c r="C44" s="56" t="s">
        <v>60</v>
      </c>
      <c r="D44" s="88" t="s">
        <v>12</v>
      </c>
      <c r="E44" s="120" t="s">
        <v>19</v>
      </c>
      <c r="F44" s="120"/>
      <c r="H44" s="112"/>
    </row>
    <row r="45" spans="1:8" s="43" customFormat="1" ht="65.25" customHeight="1" x14ac:dyDescent="0.2">
      <c r="B45" s="55">
        <v>4.2</v>
      </c>
      <c r="C45" s="56" t="s">
        <v>81</v>
      </c>
      <c r="D45" s="88" t="s">
        <v>12</v>
      </c>
      <c r="E45" s="120" t="s">
        <v>19</v>
      </c>
      <c r="F45" s="120"/>
      <c r="H45" s="112"/>
    </row>
    <row r="46" spans="1:8" s="43" customFormat="1" ht="46.5" customHeight="1" x14ac:dyDescent="0.2">
      <c r="B46" s="55">
        <v>4.3</v>
      </c>
      <c r="C46" s="56" t="s">
        <v>69</v>
      </c>
      <c r="D46" s="88" t="s">
        <v>12</v>
      </c>
      <c r="E46" s="120" t="s">
        <v>19</v>
      </c>
      <c r="F46" s="120"/>
      <c r="H46" s="112"/>
    </row>
    <row r="47" spans="1:8" s="43" customFormat="1" ht="46.5" customHeight="1" x14ac:dyDescent="0.2">
      <c r="B47" s="55">
        <v>4.4000000000000004</v>
      </c>
      <c r="C47" s="56" t="s">
        <v>80</v>
      </c>
      <c r="D47" s="88" t="s">
        <v>12</v>
      </c>
      <c r="E47" s="120" t="s">
        <v>19</v>
      </c>
      <c r="F47" s="120"/>
      <c r="H47" s="112"/>
    </row>
    <row r="48" spans="1:8" s="43" customFormat="1" ht="38.25" customHeight="1" x14ac:dyDescent="0.2">
      <c r="B48" s="55">
        <v>4.5</v>
      </c>
      <c r="C48" s="56" t="s">
        <v>70</v>
      </c>
      <c r="D48" s="88" t="s">
        <v>12</v>
      </c>
      <c r="E48" s="120" t="s">
        <v>19</v>
      </c>
      <c r="F48" s="120"/>
      <c r="H48" s="112"/>
    </row>
    <row r="49" spans="1:8" s="43" customFormat="1" ht="63" customHeight="1" x14ac:dyDescent="0.2">
      <c r="B49" s="55">
        <v>4.5999999999999996</v>
      </c>
      <c r="C49" s="56" t="s">
        <v>61</v>
      </c>
      <c r="D49" s="88" t="s">
        <v>12</v>
      </c>
      <c r="E49" s="120" t="s">
        <v>19</v>
      </c>
      <c r="F49" s="120"/>
    </row>
    <row r="50" spans="1:8" s="43" customFormat="1" ht="42.75" customHeight="1" x14ac:dyDescent="0.2">
      <c r="B50" s="55">
        <v>4.7</v>
      </c>
      <c r="C50" s="56" t="s">
        <v>82</v>
      </c>
      <c r="D50" s="88" t="s">
        <v>12</v>
      </c>
      <c r="E50" s="120" t="s">
        <v>19</v>
      </c>
      <c r="F50" s="120"/>
      <c r="H50" s="112"/>
    </row>
    <row r="51" spans="1:8" s="43" customFormat="1" ht="38.25" customHeight="1" x14ac:dyDescent="0.2">
      <c r="B51" s="128" t="s">
        <v>39</v>
      </c>
      <c r="C51" s="129"/>
      <c r="D51" s="121" t="str">
        <f>'QA calx - ignore'!C35</f>
        <v/>
      </c>
      <c r="E51" s="121"/>
      <c r="F51" s="121"/>
      <c r="H51" s="112"/>
    </row>
    <row r="52" spans="1:8" s="43" customFormat="1" ht="38.25" customHeight="1" x14ac:dyDescent="0.2">
      <c r="B52" s="128" t="s">
        <v>10</v>
      </c>
      <c r="C52" s="129"/>
      <c r="D52" s="123" t="s">
        <v>19</v>
      </c>
      <c r="E52" s="123"/>
      <c r="F52" s="123"/>
      <c r="H52" s="112"/>
    </row>
    <row r="53" spans="1:8" x14ac:dyDescent="0.2">
      <c r="A53" s="48"/>
      <c r="B53" s="49"/>
      <c r="C53" s="50"/>
      <c r="D53" s="51"/>
      <c r="E53" s="51"/>
    </row>
    <row r="54" spans="1:8" ht="36.75" customHeight="1" x14ac:dyDescent="0.2">
      <c r="B54" s="154" t="s">
        <v>46</v>
      </c>
      <c r="C54" s="154"/>
      <c r="D54" s="154"/>
      <c r="E54" s="154"/>
      <c r="F54" s="154"/>
    </row>
    <row r="55" spans="1:8" ht="55.5" customHeight="1" x14ac:dyDescent="0.2">
      <c r="B55" s="156" t="s">
        <v>34</v>
      </c>
      <c r="C55" s="156"/>
      <c r="D55" s="123" t="s">
        <v>19</v>
      </c>
      <c r="E55" s="123"/>
      <c r="F55" s="123"/>
    </row>
    <row r="56" spans="1:8" ht="55.5" customHeight="1" x14ac:dyDescent="0.2">
      <c r="B56" s="144" t="s">
        <v>35</v>
      </c>
      <c r="C56" s="144"/>
      <c r="D56" s="123" t="s">
        <v>19</v>
      </c>
      <c r="E56" s="123"/>
      <c r="F56" s="123"/>
    </row>
    <row r="58" spans="1:8" ht="36.75" customHeight="1" x14ac:dyDescent="0.2">
      <c r="B58" s="145" t="s">
        <v>5</v>
      </c>
      <c r="C58" s="145"/>
      <c r="D58" s="62" t="s">
        <v>7</v>
      </c>
      <c r="E58" s="62" t="s">
        <v>6</v>
      </c>
      <c r="F58" s="62" t="s">
        <v>8</v>
      </c>
    </row>
    <row r="59" spans="1:8" ht="33" customHeight="1" x14ac:dyDescent="0.2">
      <c r="B59" s="143" t="str">
        <f>B19</f>
        <v>1. STRUCTURE AND CLARITY</v>
      </c>
      <c r="C59" s="143"/>
      <c r="D59" s="63" t="str">
        <f>D24</f>
        <v/>
      </c>
      <c r="E59" s="64" t="str">
        <f>IF(ISNUMBER(D59),10,"")</f>
        <v/>
      </c>
      <c r="F59" s="65" t="str">
        <f t="shared" ref="F59:F62" si="0">IFERROR(D59*E59,"")</f>
        <v/>
      </c>
    </row>
    <row r="60" spans="1:8" ht="33" customHeight="1" x14ac:dyDescent="0.2">
      <c r="B60" s="143" t="str">
        <f>B27</f>
        <v>2. DESK STUDY METHODOLOGY</v>
      </c>
      <c r="C60" s="143"/>
      <c r="D60" s="63" t="str">
        <f>D31</f>
        <v/>
      </c>
      <c r="E60" s="64" t="str">
        <f>IF(ISNUMBER(D60),10,"")</f>
        <v/>
      </c>
      <c r="F60" s="65" t="str">
        <f t="shared" si="0"/>
        <v/>
      </c>
    </row>
    <row r="61" spans="1:8" ht="33" customHeight="1" x14ac:dyDescent="0.2">
      <c r="B61" s="143" t="str">
        <f>B34</f>
        <v>3. PRELIMINARY FINDINGS</v>
      </c>
      <c r="C61" s="143"/>
      <c r="D61" s="63" t="str">
        <f>D40</f>
        <v/>
      </c>
      <c r="E61" s="64" t="str">
        <f>IF(ISNUMBER(D61),40,"")</f>
        <v/>
      </c>
      <c r="F61" s="65" t="str">
        <f t="shared" si="0"/>
        <v/>
      </c>
    </row>
    <row r="62" spans="1:8" ht="33" customHeight="1" x14ac:dyDescent="0.2">
      <c r="B62" s="143" t="str">
        <f>B43</f>
        <v>4. IMPLICATIONS FOR FIELD DATA COLLECTION</v>
      </c>
      <c r="C62" s="143"/>
      <c r="D62" s="63" t="str">
        <f>D51</f>
        <v/>
      </c>
      <c r="E62" s="64" t="str">
        <f>IF(ISNUMBER(D62),40,"")</f>
        <v/>
      </c>
      <c r="F62" s="65" t="str">
        <f t="shared" si="0"/>
        <v/>
      </c>
    </row>
    <row r="63" spans="1:8" ht="33" customHeight="1" x14ac:dyDescent="0.2">
      <c r="B63" s="146" t="s">
        <v>13</v>
      </c>
      <c r="C63" s="146"/>
      <c r="D63" s="118" t="str">
        <f>IFERROR(F63/E63,"")</f>
        <v/>
      </c>
      <c r="E63" s="66">
        <f>SUM(E59:E62)</f>
        <v>0</v>
      </c>
      <c r="F63" s="67">
        <f>IFERROR(SUM(F59:F62),"")</f>
        <v>0</v>
      </c>
    </row>
    <row r="64" spans="1:8" ht="36.75" customHeight="1" x14ac:dyDescent="0.2">
      <c r="B64" s="145" t="s">
        <v>16</v>
      </c>
      <c r="C64" s="145"/>
      <c r="D64" s="68" t="e">
        <f>VLOOKUP(D63,'Drop down - ignore'!C27:D30,2)</f>
        <v>#N/A</v>
      </c>
      <c r="E64" s="62"/>
      <c r="F64" s="62"/>
    </row>
    <row r="66" spans="2:6" ht="36.75" customHeight="1" x14ac:dyDescent="0.2">
      <c r="B66" s="154" t="s">
        <v>15</v>
      </c>
      <c r="C66" s="154"/>
      <c r="D66" s="154"/>
      <c r="E66" s="154"/>
      <c r="F66" s="154"/>
    </row>
    <row r="67" spans="2:6" ht="47.25" customHeight="1" x14ac:dyDescent="0.2">
      <c r="B67" s="151" t="s">
        <v>53</v>
      </c>
      <c r="C67" s="151"/>
      <c r="D67" s="148" t="s">
        <v>63</v>
      </c>
      <c r="E67" s="149"/>
      <c r="F67" s="150"/>
    </row>
    <row r="68" spans="2:6" ht="47.25" customHeight="1" x14ac:dyDescent="0.2">
      <c r="B68" s="152" t="s">
        <v>50</v>
      </c>
      <c r="C68" s="152"/>
      <c r="D68" s="148" t="s">
        <v>62</v>
      </c>
      <c r="E68" s="149"/>
      <c r="F68" s="150"/>
    </row>
    <row r="69" spans="2:6" ht="47.25" customHeight="1" x14ac:dyDescent="0.2">
      <c r="B69" s="153" t="s">
        <v>51</v>
      </c>
      <c r="C69" s="153"/>
      <c r="D69" s="148" t="s">
        <v>64</v>
      </c>
      <c r="E69" s="149"/>
      <c r="F69" s="150"/>
    </row>
    <row r="70" spans="2:6" ht="47.25" customHeight="1" x14ac:dyDescent="0.2">
      <c r="B70" s="147" t="s">
        <v>52</v>
      </c>
      <c r="C70" s="147"/>
      <c r="D70" s="148" t="s">
        <v>86</v>
      </c>
      <c r="E70" s="149"/>
      <c r="F70" s="150"/>
    </row>
    <row r="71" spans="2:6" ht="17.25" customHeight="1" x14ac:dyDescent="0.2">
      <c r="B71" s="52"/>
    </row>
  </sheetData>
  <mergeCells count="73">
    <mergeCell ref="B1:E1"/>
    <mergeCell ref="B54:F54"/>
    <mergeCell ref="B55:C55"/>
    <mergeCell ref="D55:F55"/>
    <mergeCell ref="B52:C52"/>
    <mergeCell ref="D52:F52"/>
    <mergeCell ref="B51:C51"/>
    <mergeCell ref="D51:F51"/>
    <mergeCell ref="E44:F44"/>
    <mergeCell ref="B34:C34"/>
    <mergeCell ref="E45:F45"/>
    <mergeCell ref="E48:F48"/>
    <mergeCell ref="E49:F49"/>
    <mergeCell ref="B40:C40"/>
    <mergeCell ref="B41:C41"/>
    <mergeCell ref="B43:C43"/>
    <mergeCell ref="B62:C62"/>
    <mergeCell ref="B63:C63"/>
    <mergeCell ref="B70:C70"/>
    <mergeCell ref="D70:F70"/>
    <mergeCell ref="B64:C64"/>
    <mergeCell ref="B67:C67"/>
    <mergeCell ref="D67:F67"/>
    <mergeCell ref="B68:C68"/>
    <mergeCell ref="D68:F68"/>
    <mergeCell ref="B69:C69"/>
    <mergeCell ref="D69:F69"/>
    <mergeCell ref="B66:F66"/>
    <mergeCell ref="B60:C60"/>
    <mergeCell ref="B61:C61"/>
    <mergeCell ref="B56:C56"/>
    <mergeCell ref="D56:F56"/>
    <mergeCell ref="B58:C58"/>
    <mergeCell ref="B59:C59"/>
    <mergeCell ref="B32:C32"/>
    <mergeCell ref="D24:F24"/>
    <mergeCell ref="E23:F23"/>
    <mergeCell ref="E34:F34"/>
    <mergeCell ref="D10:F10"/>
    <mergeCell ref="E21:F21"/>
    <mergeCell ref="E30:F30"/>
    <mergeCell ref="B24:C24"/>
    <mergeCell ref="B25:C25"/>
    <mergeCell ref="D25:F25"/>
    <mergeCell ref="E22:F22"/>
    <mergeCell ref="D32:F32"/>
    <mergeCell ref="E28:F28"/>
    <mergeCell ref="E29:F29"/>
    <mergeCell ref="B5:F5"/>
    <mergeCell ref="E27:F27"/>
    <mergeCell ref="B31:C31"/>
    <mergeCell ref="D31:F31"/>
    <mergeCell ref="B8:C8"/>
    <mergeCell ref="B9:C9"/>
    <mergeCell ref="B12:C17"/>
    <mergeCell ref="E19:F19"/>
    <mergeCell ref="B19:C19"/>
    <mergeCell ref="D8:F8"/>
    <mergeCell ref="D9:F9"/>
    <mergeCell ref="E20:F20"/>
    <mergeCell ref="B10:C10"/>
    <mergeCell ref="B27:C27"/>
    <mergeCell ref="E46:F46"/>
    <mergeCell ref="E47:F47"/>
    <mergeCell ref="E50:F50"/>
    <mergeCell ref="E35:F35"/>
    <mergeCell ref="D40:F40"/>
    <mergeCell ref="E37:F37"/>
    <mergeCell ref="E38:F38"/>
    <mergeCell ref="E39:F39"/>
    <mergeCell ref="D41:F41"/>
    <mergeCell ref="E43:F43"/>
    <mergeCell ref="E36:F36"/>
  </mergeCells>
  <conditionalFormatting sqref="D24">
    <cfRule type="cellIs" dxfId="129" priority="409" operator="between">
      <formula>0</formula>
      <formula>0.394999999999999</formula>
    </cfRule>
    <cfRule type="cellIs" dxfId="128" priority="410" operator="between">
      <formula>0.395</formula>
      <formula>0.594999999999999</formula>
    </cfRule>
    <cfRule type="cellIs" dxfId="127" priority="411" operator="between">
      <formula>0.595</formula>
      <formula>0.794999999999999</formula>
    </cfRule>
    <cfRule type="cellIs" dxfId="126" priority="412" operator="between">
      <formula>0.795</formula>
      <formula>1</formula>
    </cfRule>
  </conditionalFormatting>
  <conditionalFormatting sqref="D59">
    <cfRule type="cellIs" dxfId="125" priority="336" operator="between">
      <formula>0</formula>
      <formula>0.394999999999999</formula>
    </cfRule>
    <cfRule type="cellIs" dxfId="124" priority="337" operator="between">
      <formula>0.395</formula>
      <formula>0.594999999999999</formula>
    </cfRule>
    <cfRule type="cellIs" dxfId="123" priority="338" operator="between">
      <formula>0.595</formula>
      <formula>0.794999999999999</formula>
    </cfRule>
    <cfRule type="cellIs" dxfId="122" priority="339" operator="between">
      <formula>0.795</formula>
      <formula>1</formula>
    </cfRule>
  </conditionalFormatting>
  <conditionalFormatting sqref="D60">
    <cfRule type="cellIs" dxfId="121" priority="328" operator="between">
      <formula>0</formula>
      <formula>0.394999999999999</formula>
    </cfRule>
    <cfRule type="cellIs" dxfId="120" priority="329" operator="between">
      <formula>0.395</formula>
      <formula>0.594999999999999</formula>
    </cfRule>
    <cfRule type="cellIs" dxfId="119" priority="330" operator="between">
      <formula>0.595</formula>
      <formula>0.794999999999999</formula>
    </cfRule>
    <cfRule type="cellIs" dxfId="118" priority="331" operator="between">
      <formula>0.795</formula>
      <formula>1</formula>
    </cfRule>
  </conditionalFormatting>
  <conditionalFormatting sqref="D61">
    <cfRule type="cellIs" dxfId="117" priority="324" operator="between">
      <formula>0</formula>
      <formula>0.394999999999999</formula>
    </cfRule>
    <cfRule type="cellIs" dxfId="116" priority="325" operator="between">
      <formula>0.395</formula>
      <formula>0.594999999999999</formula>
    </cfRule>
    <cfRule type="cellIs" dxfId="115" priority="326" operator="between">
      <formula>0.595</formula>
      <formula>0.794999999999999</formula>
    </cfRule>
    <cfRule type="cellIs" dxfId="114" priority="327" operator="between">
      <formula>0.795</formula>
      <formula>1</formula>
    </cfRule>
  </conditionalFormatting>
  <conditionalFormatting sqref="D62">
    <cfRule type="cellIs" dxfId="113" priority="320" operator="between">
      <formula>0</formula>
      <formula>0.394999999999999</formula>
    </cfRule>
    <cfRule type="cellIs" dxfId="112" priority="321" operator="between">
      <formula>0.395</formula>
      <formula>0.594999999999999</formula>
    </cfRule>
    <cfRule type="cellIs" dxfId="111" priority="322" operator="between">
      <formula>0.595</formula>
      <formula>0.794999999999999</formula>
    </cfRule>
    <cfRule type="cellIs" dxfId="110" priority="323" operator="between">
      <formula>0.795</formula>
      <formula>1</formula>
    </cfRule>
  </conditionalFormatting>
  <conditionalFormatting sqref="D63">
    <cfRule type="cellIs" dxfId="109" priority="274" operator="between">
      <formula>0</formula>
      <formula>0.394999999999999</formula>
    </cfRule>
    <cfRule type="cellIs" dxfId="108" priority="275" operator="between">
      <formula>0.395</formula>
      <formula>0.594999999999999</formula>
    </cfRule>
    <cfRule type="cellIs" dxfId="107" priority="276" operator="between">
      <formula>0.595</formula>
      <formula>0.794999999999999</formula>
    </cfRule>
    <cfRule type="cellIs" dxfId="106" priority="277" operator="between">
      <formula>0.795</formula>
      <formula>1</formula>
    </cfRule>
  </conditionalFormatting>
  <conditionalFormatting sqref="D64">
    <cfRule type="containsText" dxfId="105" priority="270" operator="containsText" text="Unsatisfactory">
      <formula>NOT(ISERROR(SEARCH("Unsatisfactory",D64)))</formula>
    </cfRule>
    <cfRule type="containsText" dxfId="104" priority="271" operator="containsText" text="Needs improving">
      <formula>NOT(ISERROR(SEARCH("Needs improving",D64)))</formula>
    </cfRule>
    <cfRule type="containsText" dxfId="103" priority="272" operator="containsText" text="Good">
      <formula>NOT(ISERROR(SEARCH("Good",D64)))</formula>
    </cfRule>
    <cfRule type="containsText" dxfId="102" priority="273" operator="containsText" text="Excellent">
      <formula>NOT(ISERROR(SEARCH("Excellent",D64)))</formula>
    </cfRule>
  </conditionalFormatting>
  <conditionalFormatting sqref="D31">
    <cfRule type="cellIs" dxfId="101" priority="152" operator="between">
      <formula>0</formula>
      <formula>0.394999999999999</formula>
    </cfRule>
    <cfRule type="cellIs" dxfId="100" priority="153" operator="between">
      <formula>0.395</formula>
      <formula>0.594999999999999</formula>
    </cfRule>
    <cfRule type="cellIs" dxfId="99" priority="154" operator="between">
      <formula>0.595</formula>
      <formula>0.794999999999999</formula>
    </cfRule>
    <cfRule type="cellIs" dxfId="98" priority="155" operator="between">
      <formula>0.795</formula>
      <formula>1</formula>
    </cfRule>
  </conditionalFormatting>
  <conditionalFormatting sqref="D40">
    <cfRule type="cellIs" dxfId="97" priority="148" operator="between">
      <formula>0</formula>
      <formula>0.394999999999999</formula>
    </cfRule>
    <cfRule type="cellIs" dxfId="96" priority="149" operator="between">
      <formula>0.395</formula>
      <formula>0.594999999999999</formula>
    </cfRule>
    <cfRule type="cellIs" dxfId="95" priority="150" operator="between">
      <formula>0.595</formula>
      <formula>0.794999999999999</formula>
    </cfRule>
    <cfRule type="cellIs" dxfId="94" priority="151" operator="between">
      <formula>0.795</formula>
      <formula>1</formula>
    </cfRule>
  </conditionalFormatting>
  <conditionalFormatting sqref="D51">
    <cfRule type="cellIs" dxfId="93" priority="144" operator="between">
      <formula>0</formula>
      <formula>0.394999999999999</formula>
    </cfRule>
    <cfRule type="cellIs" dxfId="92" priority="145" operator="between">
      <formula>0.395</formula>
      <formula>0.594999999999999</formula>
    </cfRule>
    <cfRule type="cellIs" dxfId="91" priority="146" operator="between">
      <formula>0.595</formula>
      <formula>0.794999999999999</formula>
    </cfRule>
    <cfRule type="cellIs" dxfId="90" priority="147" operator="between">
      <formula>0.795</formula>
      <formula>1</formula>
    </cfRule>
  </conditionalFormatting>
  <conditionalFormatting sqref="D28:D29">
    <cfRule type="containsText" dxfId="89" priority="110" operator="containsText" text="Good">
      <formula>NOT(ISERROR(SEARCH("Good",D28)))</formula>
    </cfRule>
  </conditionalFormatting>
  <conditionalFormatting sqref="D28:D29">
    <cfRule type="containsText" dxfId="88" priority="108" operator="containsText" text="Unsatisfactory">
      <formula>NOT(ISERROR(SEARCH("Unsatisfactory",D28)))</formula>
    </cfRule>
    <cfRule type="containsText" dxfId="87" priority="109" operator="containsText" text="Needs Improving">
      <formula>NOT(ISERROR(SEARCH("Needs Improving",D28)))</formula>
    </cfRule>
  </conditionalFormatting>
  <conditionalFormatting sqref="D28:D29">
    <cfRule type="containsText" dxfId="86" priority="107" operator="containsText" text="Non-applicable">
      <formula>NOT(ISERROR(SEARCH("Non-applicable",D28)))</formula>
    </cfRule>
  </conditionalFormatting>
  <conditionalFormatting sqref="D28:D29">
    <cfRule type="containsText" dxfId="85" priority="106" operator="containsText" text="Excellent">
      <formula>NOT(ISERROR(SEARCH("Excellent",D28)))</formula>
    </cfRule>
  </conditionalFormatting>
  <conditionalFormatting sqref="D20 D22">
    <cfRule type="containsText" dxfId="84" priority="90" operator="containsText" text="Good">
      <formula>NOT(ISERROR(SEARCH("Good",D20)))</formula>
    </cfRule>
  </conditionalFormatting>
  <conditionalFormatting sqref="D20 D22">
    <cfRule type="containsText" dxfId="83" priority="88" operator="containsText" text="Unsatisfactory">
      <formula>NOT(ISERROR(SEARCH("Unsatisfactory",D20)))</formula>
    </cfRule>
    <cfRule type="containsText" dxfId="82" priority="89" operator="containsText" text="Needs Improving">
      <formula>NOT(ISERROR(SEARCH("Needs Improving",D20)))</formula>
    </cfRule>
  </conditionalFormatting>
  <conditionalFormatting sqref="D20 D22">
    <cfRule type="containsText" dxfId="81" priority="87" operator="containsText" text="Non-applicable">
      <formula>NOT(ISERROR(SEARCH("Non-applicable",D20)))</formula>
    </cfRule>
  </conditionalFormatting>
  <conditionalFormatting sqref="D20 D22">
    <cfRule type="containsText" dxfId="80" priority="86" operator="containsText" text="Excellent">
      <formula>NOT(ISERROR(SEARCH("Excellent",D20)))</formula>
    </cfRule>
  </conditionalFormatting>
  <conditionalFormatting sqref="D35:D36 D39">
    <cfRule type="containsText" dxfId="79" priority="80" operator="containsText" text="Good">
      <formula>NOT(ISERROR(SEARCH("Good",D35)))</formula>
    </cfRule>
  </conditionalFormatting>
  <conditionalFormatting sqref="D35:D36 D39">
    <cfRule type="containsText" dxfId="78" priority="78" operator="containsText" text="Unsatisfactory">
      <formula>NOT(ISERROR(SEARCH("Unsatisfactory",D35)))</formula>
    </cfRule>
    <cfRule type="containsText" dxfId="77" priority="79" operator="containsText" text="Needs Improving">
      <formula>NOT(ISERROR(SEARCH("Needs Improving",D35)))</formula>
    </cfRule>
  </conditionalFormatting>
  <conditionalFormatting sqref="D35:D36 D39">
    <cfRule type="containsText" dxfId="76" priority="77" operator="containsText" text="Non-applicable">
      <formula>NOT(ISERROR(SEARCH("Non-applicable",D35)))</formula>
    </cfRule>
  </conditionalFormatting>
  <conditionalFormatting sqref="D35:D36 D39">
    <cfRule type="containsText" dxfId="75" priority="76" operator="containsText" text="Excellent">
      <formula>NOT(ISERROR(SEARCH("Excellent",D35)))</formula>
    </cfRule>
  </conditionalFormatting>
  <conditionalFormatting sqref="D44:D45">
    <cfRule type="containsText" dxfId="74" priority="75" operator="containsText" text="Good">
      <formula>NOT(ISERROR(SEARCH("Good",D44)))</formula>
    </cfRule>
  </conditionalFormatting>
  <conditionalFormatting sqref="D44:D45">
    <cfRule type="containsText" dxfId="73" priority="73" operator="containsText" text="Unsatisfactory">
      <formula>NOT(ISERROR(SEARCH("Unsatisfactory",D44)))</formula>
    </cfRule>
    <cfRule type="containsText" dxfId="72" priority="74" operator="containsText" text="Needs Improving">
      <formula>NOT(ISERROR(SEARCH("Needs Improving",D44)))</formula>
    </cfRule>
  </conditionalFormatting>
  <conditionalFormatting sqref="D44:D45">
    <cfRule type="containsText" dxfId="71" priority="72" operator="containsText" text="Non-applicable">
      <formula>NOT(ISERROR(SEARCH("Non-applicable",D44)))</formula>
    </cfRule>
  </conditionalFormatting>
  <conditionalFormatting sqref="D44:D45">
    <cfRule type="containsText" dxfId="70" priority="71" operator="containsText" text="Excellent">
      <formula>NOT(ISERROR(SEARCH("Excellent",D44)))</formula>
    </cfRule>
  </conditionalFormatting>
  <conditionalFormatting sqref="D46:D47">
    <cfRule type="containsText" dxfId="69" priority="65" operator="containsText" text="Good">
      <formula>NOT(ISERROR(SEARCH("Good",D46)))</formula>
    </cfRule>
  </conditionalFormatting>
  <conditionalFormatting sqref="D46:D47">
    <cfRule type="containsText" dxfId="68" priority="63" operator="containsText" text="Unsatisfactory">
      <formula>NOT(ISERROR(SEARCH("Unsatisfactory",D46)))</formula>
    </cfRule>
    <cfRule type="containsText" dxfId="67" priority="64" operator="containsText" text="Needs Improving">
      <formula>NOT(ISERROR(SEARCH("Needs Improving",D46)))</formula>
    </cfRule>
  </conditionalFormatting>
  <conditionalFormatting sqref="D46:D47">
    <cfRule type="containsText" dxfId="66" priority="62" operator="containsText" text="Non-applicable">
      <formula>NOT(ISERROR(SEARCH("Non-applicable",D46)))</formula>
    </cfRule>
  </conditionalFormatting>
  <conditionalFormatting sqref="D46:D47">
    <cfRule type="containsText" dxfId="65" priority="61" operator="containsText" text="Excellent">
      <formula>NOT(ISERROR(SEARCH("Excellent",D46)))</formula>
    </cfRule>
  </conditionalFormatting>
  <conditionalFormatting sqref="D50">
    <cfRule type="containsText" dxfId="64" priority="60" operator="containsText" text="Good">
      <formula>NOT(ISERROR(SEARCH("Good",D50)))</formula>
    </cfRule>
  </conditionalFormatting>
  <conditionalFormatting sqref="D50">
    <cfRule type="containsText" dxfId="63" priority="58" operator="containsText" text="Unsatisfactory">
      <formula>NOT(ISERROR(SEARCH("Unsatisfactory",D50)))</formula>
    </cfRule>
    <cfRule type="containsText" dxfId="62" priority="59" operator="containsText" text="Needs Improving">
      <formula>NOT(ISERROR(SEARCH("Needs Improving",D50)))</formula>
    </cfRule>
  </conditionalFormatting>
  <conditionalFormatting sqref="D50">
    <cfRule type="containsText" dxfId="61" priority="57" operator="containsText" text="Non-applicable">
      <formula>NOT(ISERROR(SEARCH("Non-applicable",D50)))</formula>
    </cfRule>
  </conditionalFormatting>
  <conditionalFormatting sqref="D50">
    <cfRule type="containsText" dxfId="60" priority="56" operator="containsText" text="Excellent">
      <formula>NOT(ISERROR(SEARCH("Excellent",D50)))</formula>
    </cfRule>
  </conditionalFormatting>
  <conditionalFormatting sqref="D37">
    <cfRule type="containsText" dxfId="59" priority="55" operator="containsText" text="Good">
      <formula>NOT(ISERROR(SEARCH("Good",D37)))</formula>
    </cfRule>
  </conditionalFormatting>
  <conditionalFormatting sqref="D37">
    <cfRule type="containsText" dxfId="58" priority="53" operator="containsText" text="Unsatisfactory">
      <formula>NOT(ISERROR(SEARCH("Unsatisfactory",D37)))</formula>
    </cfRule>
    <cfRule type="containsText" dxfId="57" priority="54" operator="containsText" text="Needs Improving">
      <formula>NOT(ISERROR(SEARCH("Needs Improving",D37)))</formula>
    </cfRule>
  </conditionalFormatting>
  <conditionalFormatting sqref="D37">
    <cfRule type="containsText" dxfId="56" priority="52" operator="containsText" text="Non-applicable">
      <formula>NOT(ISERROR(SEARCH("Non-applicable",D37)))</formula>
    </cfRule>
  </conditionalFormatting>
  <conditionalFormatting sqref="D37">
    <cfRule type="containsText" dxfId="55" priority="51" operator="containsText" text="Excellent">
      <formula>NOT(ISERROR(SEARCH("Excellent",D37)))</formula>
    </cfRule>
  </conditionalFormatting>
  <conditionalFormatting sqref="D38">
    <cfRule type="containsText" dxfId="54" priority="50" operator="containsText" text="Good">
      <formula>NOT(ISERROR(SEARCH("Good",D38)))</formula>
    </cfRule>
  </conditionalFormatting>
  <conditionalFormatting sqref="D38">
    <cfRule type="containsText" dxfId="53" priority="48" operator="containsText" text="Unsatisfactory">
      <formula>NOT(ISERROR(SEARCH("Unsatisfactory",D38)))</formula>
    </cfRule>
    <cfRule type="containsText" dxfId="52" priority="49" operator="containsText" text="Needs Improving">
      <formula>NOT(ISERROR(SEARCH("Needs Improving",D38)))</formula>
    </cfRule>
  </conditionalFormatting>
  <conditionalFormatting sqref="D38">
    <cfRule type="containsText" dxfId="51" priority="47" operator="containsText" text="Non-applicable">
      <formula>NOT(ISERROR(SEARCH("Non-applicable",D38)))</formula>
    </cfRule>
  </conditionalFormatting>
  <conditionalFormatting sqref="D38">
    <cfRule type="containsText" dxfId="50" priority="46" operator="containsText" text="Excellent">
      <formula>NOT(ISERROR(SEARCH("Excellent",D38)))</formula>
    </cfRule>
  </conditionalFormatting>
  <conditionalFormatting sqref="D21">
    <cfRule type="containsText" dxfId="49" priority="35" operator="containsText" text="Good">
      <formula>NOT(ISERROR(SEARCH("Good",D21)))</formula>
    </cfRule>
  </conditionalFormatting>
  <conditionalFormatting sqref="D21">
    <cfRule type="containsText" dxfId="48" priority="33" operator="containsText" text="Unsatisfactory">
      <formula>NOT(ISERROR(SEARCH("Unsatisfactory",D21)))</formula>
    </cfRule>
    <cfRule type="containsText" dxfId="47" priority="34" operator="containsText" text="Needs Improving">
      <formula>NOT(ISERROR(SEARCH("Needs Improving",D21)))</formula>
    </cfRule>
  </conditionalFormatting>
  <conditionalFormatting sqref="D21">
    <cfRule type="containsText" dxfId="46" priority="32" operator="containsText" text="Non-applicable">
      <formula>NOT(ISERROR(SEARCH("Non-applicable",D21)))</formula>
    </cfRule>
  </conditionalFormatting>
  <conditionalFormatting sqref="D21">
    <cfRule type="containsText" dxfId="45" priority="31" operator="containsText" text="Excellent">
      <formula>NOT(ISERROR(SEARCH("Excellent",D21)))</formula>
    </cfRule>
  </conditionalFormatting>
  <conditionalFormatting sqref="D23">
    <cfRule type="containsText" dxfId="44" priority="30" operator="containsText" text="Good">
      <formula>NOT(ISERROR(SEARCH("Good",D23)))</formula>
    </cfRule>
  </conditionalFormatting>
  <conditionalFormatting sqref="D23">
    <cfRule type="containsText" dxfId="43" priority="28" operator="containsText" text="Unsatisfactory">
      <formula>NOT(ISERROR(SEARCH("Unsatisfactory",D23)))</formula>
    </cfRule>
    <cfRule type="containsText" dxfId="42" priority="29" operator="containsText" text="Needs Improving">
      <formula>NOT(ISERROR(SEARCH("Needs Improving",D23)))</formula>
    </cfRule>
  </conditionalFormatting>
  <conditionalFormatting sqref="D23">
    <cfRule type="containsText" dxfId="41" priority="27" operator="containsText" text="Non-applicable">
      <formula>NOT(ISERROR(SEARCH("Non-applicable",D23)))</formula>
    </cfRule>
  </conditionalFormatting>
  <conditionalFormatting sqref="D23">
    <cfRule type="containsText" dxfId="40" priority="26" operator="containsText" text="Excellent">
      <formula>NOT(ISERROR(SEARCH("Excellent",D23)))</formula>
    </cfRule>
  </conditionalFormatting>
  <conditionalFormatting sqref="D48">
    <cfRule type="containsText" dxfId="39" priority="25" operator="containsText" text="Good">
      <formula>NOT(ISERROR(SEARCH("Good",D48)))</formula>
    </cfRule>
  </conditionalFormatting>
  <conditionalFormatting sqref="D48">
    <cfRule type="containsText" dxfId="38" priority="23" operator="containsText" text="Unsatisfactory">
      <formula>NOT(ISERROR(SEARCH("Unsatisfactory",D48)))</formula>
    </cfRule>
    <cfRule type="containsText" dxfId="37" priority="24" operator="containsText" text="Needs Improving">
      <formula>NOT(ISERROR(SEARCH("Needs Improving",D48)))</formula>
    </cfRule>
  </conditionalFormatting>
  <conditionalFormatting sqref="D48">
    <cfRule type="containsText" dxfId="36" priority="22" operator="containsText" text="Non-applicable">
      <formula>NOT(ISERROR(SEARCH("Non-applicable",D48)))</formula>
    </cfRule>
  </conditionalFormatting>
  <conditionalFormatting sqref="D48">
    <cfRule type="containsText" dxfId="35" priority="21" operator="containsText" text="Excellent">
      <formula>NOT(ISERROR(SEARCH("Excellent",D48)))</formula>
    </cfRule>
  </conditionalFormatting>
  <conditionalFormatting sqref="D49">
    <cfRule type="containsText" dxfId="34" priority="20" operator="containsText" text="Good">
      <formula>NOT(ISERROR(SEARCH("Good",D49)))</formula>
    </cfRule>
  </conditionalFormatting>
  <conditionalFormatting sqref="D49">
    <cfRule type="containsText" dxfId="33" priority="18" operator="containsText" text="Unsatisfactory">
      <formula>NOT(ISERROR(SEARCH("Unsatisfactory",D49)))</formula>
    </cfRule>
    <cfRule type="containsText" dxfId="32" priority="19" operator="containsText" text="Needs Improving">
      <formula>NOT(ISERROR(SEARCH("Needs Improving",D49)))</formula>
    </cfRule>
  </conditionalFormatting>
  <conditionalFormatting sqref="D49">
    <cfRule type="containsText" dxfId="31" priority="17" operator="containsText" text="Non-applicable">
      <formula>NOT(ISERROR(SEARCH("Non-applicable",D49)))</formula>
    </cfRule>
  </conditionalFormatting>
  <conditionalFormatting sqref="D49">
    <cfRule type="containsText" dxfId="30" priority="16" operator="containsText" text="Excellent">
      <formula>NOT(ISERROR(SEARCH("Excellent",D49)))</formula>
    </cfRule>
  </conditionalFormatting>
  <conditionalFormatting sqref="D30">
    <cfRule type="containsText" dxfId="29" priority="5" operator="containsText" text="Good">
      <formula>NOT(ISERROR(SEARCH("Good",D30)))</formula>
    </cfRule>
  </conditionalFormatting>
  <conditionalFormatting sqref="D30">
    <cfRule type="containsText" dxfId="28" priority="3" operator="containsText" text="Unsatisfactory">
      <formula>NOT(ISERROR(SEARCH("Unsatisfactory",D30)))</formula>
    </cfRule>
    <cfRule type="containsText" dxfId="27" priority="4" operator="containsText" text="Needs Improving">
      <formula>NOT(ISERROR(SEARCH("Needs Improving",D30)))</formula>
    </cfRule>
  </conditionalFormatting>
  <conditionalFormatting sqref="D30">
    <cfRule type="containsText" dxfId="26" priority="2" operator="containsText" text="Non-applicable">
      <formula>NOT(ISERROR(SEARCH("Non-applicable",D30)))</formula>
    </cfRule>
  </conditionalFormatting>
  <conditionalFormatting sqref="D30">
    <cfRule type="containsText" dxfId="25" priority="1" operator="containsText" text="Excellent">
      <formula>NOT(ISERROR(SEARCH("Excellent",D30)))</formula>
    </cfRule>
  </conditionalFormatting>
  <dataValidations count="2">
    <dataValidation type="list" allowBlank="1" showInputMessage="1" showErrorMessage="1" sqref="D20:D23 D35:D39 D44:D50 D28:D30" xr:uid="{00000000-0002-0000-0000-000000000000}">
      <formula1>Score2</formula1>
    </dataValidation>
    <dataValidation type="list" allowBlank="1" showInputMessage="1" showErrorMessage="1" sqref="D64" xr:uid="{00000000-0002-0000-0000-000001000000}">
      <formula1>Description</formula1>
    </dataValidation>
  </dataValidations>
  <printOptions horizontalCentered="1"/>
  <pageMargins left="0.39370078740157483" right="0.39370078740157483" top="0.51181102362204722" bottom="0.55118110236220474" header="0.31496062992125984" footer="0.31496062992125984"/>
  <pageSetup paperSize="9" scale="54" fitToHeight="10" orientation="portrait" horizontalDpi="4294967295" verticalDpi="4294967295" r:id="rId1"/>
  <headerFooter>
    <oddHeader>&amp;LQuality Assurance&amp;CInception Report</oddHeader>
    <oddFooter>Page &amp;P of &amp;N</oddFooter>
  </headerFooter>
  <rowBreaks count="2" manualBreakCount="2">
    <brk id="32" min="1" max="5" man="1"/>
    <brk id="39" min="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K45"/>
  <sheetViews>
    <sheetView showGridLines="0" topLeftCell="A7" zoomScale="70" zoomScaleNormal="70" workbookViewId="0">
      <selection activeCell="C22" sqref="C22"/>
    </sheetView>
  </sheetViews>
  <sheetFormatPr defaultRowHeight="12.75" x14ac:dyDescent="0.2"/>
  <cols>
    <col min="1" max="1" width="2.42578125" style="20" customWidth="1"/>
    <col min="2" max="2" width="15.28515625" style="69" customWidth="1"/>
    <col min="3" max="3" width="40" style="20" customWidth="1"/>
    <col min="4" max="4" width="17.85546875" style="20" bestFit="1" customWidth="1"/>
    <col min="5" max="5" width="48.85546875" style="20" customWidth="1"/>
    <col min="6" max="7" width="15.7109375" style="20" customWidth="1"/>
    <col min="8" max="8" width="16.85546875" style="20" bestFit="1" customWidth="1"/>
    <col min="9" max="10" width="15.7109375" style="20" customWidth="1"/>
    <col min="11" max="249" width="9.140625" style="20"/>
    <col min="250" max="250" width="4.28515625" style="20" customWidth="1"/>
    <col min="251" max="251" width="45.85546875" style="20" customWidth="1"/>
    <col min="252" max="252" width="23.85546875" style="20" customWidth="1"/>
    <col min="253" max="253" width="73.5703125" style="20" customWidth="1"/>
    <col min="254" max="254" width="59.28515625" style="20" customWidth="1"/>
    <col min="255" max="505" width="9.140625" style="20"/>
    <col min="506" max="506" width="4.28515625" style="20" customWidth="1"/>
    <col min="507" max="507" width="45.85546875" style="20" customWidth="1"/>
    <col min="508" max="508" width="23.85546875" style="20" customWidth="1"/>
    <col min="509" max="509" width="73.5703125" style="20" customWidth="1"/>
    <col min="510" max="510" width="59.28515625" style="20" customWidth="1"/>
    <col min="511" max="761" width="9.140625" style="20"/>
    <col min="762" max="762" width="4.28515625" style="20" customWidth="1"/>
    <col min="763" max="763" width="45.85546875" style="20" customWidth="1"/>
    <col min="764" max="764" width="23.85546875" style="20" customWidth="1"/>
    <col min="765" max="765" width="73.5703125" style="20" customWidth="1"/>
    <col min="766" max="766" width="59.28515625" style="20" customWidth="1"/>
    <col min="767" max="1017" width="9.140625" style="20"/>
    <col min="1018" max="1018" width="4.28515625" style="20" customWidth="1"/>
    <col min="1019" max="1019" width="45.85546875" style="20" customWidth="1"/>
    <col min="1020" max="1020" width="23.85546875" style="20" customWidth="1"/>
    <col min="1021" max="1021" width="73.5703125" style="20" customWidth="1"/>
    <col min="1022" max="1022" width="59.28515625" style="20" customWidth="1"/>
    <col min="1023" max="1273" width="9.140625" style="20"/>
    <col min="1274" max="1274" width="4.28515625" style="20" customWidth="1"/>
    <col min="1275" max="1275" width="45.85546875" style="20" customWidth="1"/>
    <col min="1276" max="1276" width="23.85546875" style="20" customWidth="1"/>
    <col min="1277" max="1277" width="73.5703125" style="20" customWidth="1"/>
    <col min="1278" max="1278" width="59.28515625" style="20" customWidth="1"/>
    <col min="1279" max="1529" width="9.140625" style="20"/>
    <col min="1530" max="1530" width="4.28515625" style="20" customWidth="1"/>
    <col min="1531" max="1531" width="45.85546875" style="20" customWidth="1"/>
    <col min="1532" max="1532" width="23.85546875" style="20" customWidth="1"/>
    <col min="1533" max="1533" width="73.5703125" style="20" customWidth="1"/>
    <col min="1534" max="1534" width="59.28515625" style="20" customWidth="1"/>
    <col min="1535" max="1785" width="9.140625" style="20"/>
    <col min="1786" max="1786" width="4.28515625" style="20" customWidth="1"/>
    <col min="1787" max="1787" width="45.85546875" style="20" customWidth="1"/>
    <col min="1788" max="1788" width="23.85546875" style="20" customWidth="1"/>
    <col min="1789" max="1789" width="73.5703125" style="20" customWidth="1"/>
    <col min="1790" max="1790" width="59.28515625" style="20" customWidth="1"/>
    <col min="1791" max="2041" width="9.140625" style="20"/>
    <col min="2042" max="2042" width="4.28515625" style="20" customWidth="1"/>
    <col min="2043" max="2043" width="45.85546875" style="20" customWidth="1"/>
    <col min="2044" max="2044" width="23.85546875" style="20" customWidth="1"/>
    <col min="2045" max="2045" width="73.5703125" style="20" customWidth="1"/>
    <col min="2046" max="2046" width="59.28515625" style="20" customWidth="1"/>
    <col min="2047" max="2297" width="9.140625" style="20"/>
    <col min="2298" max="2298" width="4.28515625" style="20" customWidth="1"/>
    <col min="2299" max="2299" width="45.85546875" style="20" customWidth="1"/>
    <col min="2300" max="2300" width="23.85546875" style="20" customWidth="1"/>
    <col min="2301" max="2301" width="73.5703125" style="20" customWidth="1"/>
    <col min="2302" max="2302" width="59.28515625" style="20" customWidth="1"/>
    <col min="2303" max="2553" width="9.140625" style="20"/>
    <col min="2554" max="2554" width="4.28515625" style="20" customWidth="1"/>
    <col min="2555" max="2555" width="45.85546875" style="20" customWidth="1"/>
    <col min="2556" max="2556" width="23.85546875" style="20" customWidth="1"/>
    <col min="2557" max="2557" width="73.5703125" style="20" customWidth="1"/>
    <col min="2558" max="2558" width="59.28515625" style="20" customWidth="1"/>
    <col min="2559" max="2809" width="9.140625" style="20"/>
    <col min="2810" max="2810" width="4.28515625" style="20" customWidth="1"/>
    <col min="2811" max="2811" width="45.85546875" style="20" customWidth="1"/>
    <col min="2812" max="2812" width="23.85546875" style="20" customWidth="1"/>
    <col min="2813" max="2813" width="73.5703125" style="20" customWidth="1"/>
    <col min="2814" max="2814" width="59.28515625" style="20" customWidth="1"/>
    <col min="2815" max="3065" width="9.140625" style="20"/>
    <col min="3066" max="3066" width="4.28515625" style="20" customWidth="1"/>
    <col min="3067" max="3067" width="45.85546875" style="20" customWidth="1"/>
    <col min="3068" max="3068" width="23.85546875" style="20" customWidth="1"/>
    <col min="3069" max="3069" width="73.5703125" style="20" customWidth="1"/>
    <col min="3070" max="3070" width="59.28515625" style="20" customWidth="1"/>
    <col min="3071" max="3321" width="9.140625" style="20"/>
    <col min="3322" max="3322" width="4.28515625" style="20" customWidth="1"/>
    <col min="3323" max="3323" width="45.85546875" style="20" customWidth="1"/>
    <col min="3324" max="3324" width="23.85546875" style="20" customWidth="1"/>
    <col min="3325" max="3325" width="73.5703125" style="20" customWidth="1"/>
    <col min="3326" max="3326" width="59.28515625" style="20" customWidth="1"/>
    <col min="3327" max="3577" width="9.140625" style="20"/>
    <col min="3578" max="3578" width="4.28515625" style="20" customWidth="1"/>
    <col min="3579" max="3579" width="45.85546875" style="20" customWidth="1"/>
    <col min="3580" max="3580" width="23.85546875" style="20" customWidth="1"/>
    <col min="3581" max="3581" width="73.5703125" style="20" customWidth="1"/>
    <col min="3582" max="3582" width="59.28515625" style="20" customWidth="1"/>
    <col min="3583" max="3833" width="9.140625" style="20"/>
    <col min="3834" max="3834" width="4.28515625" style="20" customWidth="1"/>
    <col min="3835" max="3835" width="45.85546875" style="20" customWidth="1"/>
    <col min="3836" max="3836" width="23.85546875" style="20" customWidth="1"/>
    <col min="3837" max="3837" width="73.5703125" style="20" customWidth="1"/>
    <col min="3838" max="3838" width="59.28515625" style="20" customWidth="1"/>
    <col min="3839" max="4089" width="9.140625" style="20"/>
    <col min="4090" max="4090" width="4.28515625" style="20" customWidth="1"/>
    <col min="4091" max="4091" width="45.85546875" style="20" customWidth="1"/>
    <col min="4092" max="4092" width="23.85546875" style="20" customWidth="1"/>
    <col min="4093" max="4093" width="73.5703125" style="20" customWidth="1"/>
    <col min="4094" max="4094" width="59.28515625" style="20" customWidth="1"/>
    <col min="4095" max="4345" width="9.140625" style="20"/>
    <col min="4346" max="4346" width="4.28515625" style="20" customWidth="1"/>
    <col min="4347" max="4347" width="45.85546875" style="20" customWidth="1"/>
    <col min="4348" max="4348" width="23.85546875" style="20" customWidth="1"/>
    <col min="4349" max="4349" width="73.5703125" style="20" customWidth="1"/>
    <col min="4350" max="4350" width="59.28515625" style="20" customWidth="1"/>
    <col min="4351" max="4601" width="9.140625" style="20"/>
    <col min="4602" max="4602" width="4.28515625" style="20" customWidth="1"/>
    <col min="4603" max="4603" width="45.85546875" style="20" customWidth="1"/>
    <col min="4604" max="4604" width="23.85546875" style="20" customWidth="1"/>
    <col min="4605" max="4605" width="73.5703125" style="20" customWidth="1"/>
    <col min="4606" max="4606" width="59.28515625" style="20" customWidth="1"/>
    <col min="4607" max="4857" width="9.140625" style="20"/>
    <col min="4858" max="4858" width="4.28515625" style="20" customWidth="1"/>
    <col min="4859" max="4859" width="45.85546875" style="20" customWidth="1"/>
    <col min="4860" max="4860" width="23.85546875" style="20" customWidth="1"/>
    <col min="4861" max="4861" width="73.5703125" style="20" customWidth="1"/>
    <col min="4862" max="4862" width="59.28515625" style="20" customWidth="1"/>
    <col min="4863" max="5113" width="9.140625" style="20"/>
    <col min="5114" max="5114" width="4.28515625" style="20" customWidth="1"/>
    <col min="5115" max="5115" width="45.85546875" style="20" customWidth="1"/>
    <col min="5116" max="5116" width="23.85546875" style="20" customWidth="1"/>
    <col min="5117" max="5117" width="73.5703125" style="20" customWidth="1"/>
    <col min="5118" max="5118" width="59.28515625" style="20" customWidth="1"/>
    <col min="5119" max="5369" width="9.140625" style="20"/>
    <col min="5370" max="5370" width="4.28515625" style="20" customWidth="1"/>
    <col min="5371" max="5371" width="45.85546875" style="20" customWidth="1"/>
    <col min="5372" max="5372" width="23.85546875" style="20" customWidth="1"/>
    <col min="5373" max="5373" width="73.5703125" style="20" customWidth="1"/>
    <col min="5374" max="5374" width="59.28515625" style="20" customWidth="1"/>
    <col min="5375" max="5625" width="9.140625" style="20"/>
    <col min="5626" max="5626" width="4.28515625" style="20" customWidth="1"/>
    <col min="5627" max="5627" width="45.85546875" style="20" customWidth="1"/>
    <col min="5628" max="5628" width="23.85546875" style="20" customWidth="1"/>
    <col min="5629" max="5629" width="73.5703125" style="20" customWidth="1"/>
    <col min="5630" max="5630" width="59.28515625" style="20" customWidth="1"/>
    <col min="5631" max="5881" width="9.140625" style="20"/>
    <col min="5882" max="5882" width="4.28515625" style="20" customWidth="1"/>
    <col min="5883" max="5883" width="45.85546875" style="20" customWidth="1"/>
    <col min="5884" max="5884" width="23.85546875" style="20" customWidth="1"/>
    <col min="5885" max="5885" width="73.5703125" style="20" customWidth="1"/>
    <col min="5886" max="5886" width="59.28515625" style="20" customWidth="1"/>
    <col min="5887" max="6137" width="9.140625" style="20"/>
    <col min="6138" max="6138" width="4.28515625" style="20" customWidth="1"/>
    <col min="6139" max="6139" width="45.85546875" style="20" customWidth="1"/>
    <col min="6140" max="6140" width="23.85546875" style="20" customWidth="1"/>
    <col min="6141" max="6141" width="73.5703125" style="20" customWidth="1"/>
    <col min="6142" max="6142" width="59.28515625" style="20" customWidth="1"/>
    <col min="6143" max="6393" width="9.140625" style="20"/>
    <col min="6394" max="6394" width="4.28515625" style="20" customWidth="1"/>
    <col min="6395" max="6395" width="45.85546875" style="20" customWidth="1"/>
    <col min="6396" max="6396" width="23.85546875" style="20" customWidth="1"/>
    <col min="6397" max="6397" width="73.5703125" style="20" customWidth="1"/>
    <col min="6398" max="6398" width="59.28515625" style="20" customWidth="1"/>
    <col min="6399" max="6649" width="9.140625" style="20"/>
    <col min="6650" max="6650" width="4.28515625" style="20" customWidth="1"/>
    <col min="6651" max="6651" width="45.85546875" style="20" customWidth="1"/>
    <col min="6652" max="6652" width="23.85546875" style="20" customWidth="1"/>
    <col min="6653" max="6653" width="73.5703125" style="20" customWidth="1"/>
    <col min="6654" max="6654" width="59.28515625" style="20" customWidth="1"/>
    <col min="6655" max="6905" width="9.140625" style="20"/>
    <col min="6906" max="6906" width="4.28515625" style="20" customWidth="1"/>
    <col min="6907" max="6907" width="45.85546875" style="20" customWidth="1"/>
    <col min="6908" max="6908" width="23.85546875" style="20" customWidth="1"/>
    <col min="6909" max="6909" width="73.5703125" style="20" customWidth="1"/>
    <col min="6910" max="6910" width="59.28515625" style="20" customWidth="1"/>
    <col min="6911" max="7161" width="9.140625" style="20"/>
    <col min="7162" max="7162" width="4.28515625" style="20" customWidth="1"/>
    <col min="7163" max="7163" width="45.85546875" style="20" customWidth="1"/>
    <col min="7164" max="7164" width="23.85546875" style="20" customWidth="1"/>
    <col min="7165" max="7165" width="73.5703125" style="20" customWidth="1"/>
    <col min="7166" max="7166" width="59.28515625" style="20" customWidth="1"/>
    <col min="7167" max="7417" width="9.140625" style="20"/>
    <col min="7418" max="7418" width="4.28515625" style="20" customWidth="1"/>
    <col min="7419" max="7419" width="45.85546875" style="20" customWidth="1"/>
    <col min="7420" max="7420" width="23.85546875" style="20" customWidth="1"/>
    <col min="7421" max="7421" width="73.5703125" style="20" customWidth="1"/>
    <col min="7422" max="7422" width="59.28515625" style="20" customWidth="1"/>
    <col min="7423" max="7673" width="9.140625" style="20"/>
    <col min="7674" max="7674" width="4.28515625" style="20" customWidth="1"/>
    <col min="7675" max="7675" width="45.85546875" style="20" customWidth="1"/>
    <col min="7676" max="7676" width="23.85546875" style="20" customWidth="1"/>
    <col min="7677" max="7677" width="73.5703125" style="20" customWidth="1"/>
    <col min="7678" max="7678" width="59.28515625" style="20" customWidth="1"/>
    <col min="7679" max="7929" width="9.140625" style="20"/>
    <col min="7930" max="7930" width="4.28515625" style="20" customWidth="1"/>
    <col min="7931" max="7931" width="45.85546875" style="20" customWidth="1"/>
    <col min="7932" max="7932" width="23.85546875" style="20" customWidth="1"/>
    <col min="7933" max="7933" width="73.5703125" style="20" customWidth="1"/>
    <col min="7934" max="7934" width="59.28515625" style="20" customWidth="1"/>
    <col min="7935" max="8185" width="9.140625" style="20"/>
    <col min="8186" max="8186" width="4.28515625" style="20" customWidth="1"/>
    <col min="8187" max="8187" width="45.85546875" style="20" customWidth="1"/>
    <col min="8188" max="8188" width="23.85546875" style="20" customWidth="1"/>
    <col min="8189" max="8189" width="73.5703125" style="20" customWidth="1"/>
    <col min="8190" max="8190" width="59.28515625" style="20" customWidth="1"/>
    <col min="8191" max="8441" width="9.140625" style="20"/>
    <col min="8442" max="8442" width="4.28515625" style="20" customWidth="1"/>
    <col min="8443" max="8443" width="45.85546875" style="20" customWidth="1"/>
    <col min="8444" max="8444" width="23.85546875" style="20" customWidth="1"/>
    <col min="8445" max="8445" width="73.5703125" style="20" customWidth="1"/>
    <col min="8446" max="8446" width="59.28515625" style="20" customWidth="1"/>
    <col min="8447" max="8697" width="9.140625" style="20"/>
    <col min="8698" max="8698" width="4.28515625" style="20" customWidth="1"/>
    <col min="8699" max="8699" width="45.85546875" style="20" customWidth="1"/>
    <col min="8700" max="8700" width="23.85546875" style="20" customWidth="1"/>
    <col min="8701" max="8701" width="73.5703125" style="20" customWidth="1"/>
    <col min="8702" max="8702" width="59.28515625" style="20" customWidth="1"/>
    <col min="8703" max="8953" width="9.140625" style="20"/>
    <col min="8954" max="8954" width="4.28515625" style="20" customWidth="1"/>
    <col min="8955" max="8955" width="45.85546875" style="20" customWidth="1"/>
    <col min="8956" max="8956" width="23.85546875" style="20" customWidth="1"/>
    <col min="8957" max="8957" width="73.5703125" style="20" customWidth="1"/>
    <col min="8958" max="8958" width="59.28515625" style="20" customWidth="1"/>
    <col min="8959" max="9209" width="9.140625" style="20"/>
    <col min="9210" max="9210" width="4.28515625" style="20" customWidth="1"/>
    <col min="9211" max="9211" width="45.85546875" style="20" customWidth="1"/>
    <col min="9212" max="9212" width="23.85546875" style="20" customWidth="1"/>
    <col min="9213" max="9213" width="73.5703125" style="20" customWidth="1"/>
    <col min="9214" max="9214" width="59.28515625" style="20" customWidth="1"/>
    <col min="9215" max="9465" width="9.140625" style="20"/>
    <col min="9466" max="9466" width="4.28515625" style="20" customWidth="1"/>
    <col min="9467" max="9467" width="45.85546875" style="20" customWidth="1"/>
    <col min="9468" max="9468" width="23.85546875" style="20" customWidth="1"/>
    <col min="9469" max="9469" width="73.5703125" style="20" customWidth="1"/>
    <col min="9470" max="9470" width="59.28515625" style="20" customWidth="1"/>
    <col min="9471" max="9721" width="9.140625" style="20"/>
    <col min="9722" max="9722" width="4.28515625" style="20" customWidth="1"/>
    <col min="9723" max="9723" width="45.85546875" style="20" customWidth="1"/>
    <col min="9724" max="9724" width="23.85546875" style="20" customWidth="1"/>
    <col min="9725" max="9725" width="73.5703125" style="20" customWidth="1"/>
    <col min="9726" max="9726" width="59.28515625" style="20" customWidth="1"/>
    <col min="9727" max="9977" width="9.140625" style="20"/>
    <col min="9978" max="9978" width="4.28515625" style="20" customWidth="1"/>
    <col min="9979" max="9979" width="45.85546875" style="20" customWidth="1"/>
    <col min="9980" max="9980" width="23.85546875" style="20" customWidth="1"/>
    <col min="9981" max="9981" width="73.5703125" style="20" customWidth="1"/>
    <col min="9982" max="9982" width="59.28515625" style="20" customWidth="1"/>
    <col min="9983" max="10233" width="9.140625" style="20"/>
    <col min="10234" max="10234" width="4.28515625" style="20" customWidth="1"/>
    <col min="10235" max="10235" width="45.85546875" style="20" customWidth="1"/>
    <col min="10236" max="10236" width="23.85546875" style="20" customWidth="1"/>
    <col min="10237" max="10237" width="73.5703125" style="20" customWidth="1"/>
    <col min="10238" max="10238" width="59.28515625" style="20" customWidth="1"/>
    <col min="10239" max="10489" width="9.140625" style="20"/>
    <col min="10490" max="10490" width="4.28515625" style="20" customWidth="1"/>
    <col min="10491" max="10491" width="45.85546875" style="20" customWidth="1"/>
    <col min="10492" max="10492" width="23.85546875" style="20" customWidth="1"/>
    <col min="10493" max="10493" width="73.5703125" style="20" customWidth="1"/>
    <col min="10494" max="10494" width="59.28515625" style="20" customWidth="1"/>
    <col min="10495" max="10745" width="9.140625" style="20"/>
    <col min="10746" max="10746" width="4.28515625" style="20" customWidth="1"/>
    <col min="10747" max="10747" width="45.85546875" style="20" customWidth="1"/>
    <col min="10748" max="10748" width="23.85546875" style="20" customWidth="1"/>
    <col min="10749" max="10749" width="73.5703125" style="20" customWidth="1"/>
    <col min="10750" max="10750" width="59.28515625" style="20" customWidth="1"/>
    <col min="10751" max="11001" width="9.140625" style="20"/>
    <col min="11002" max="11002" width="4.28515625" style="20" customWidth="1"/>
    <col min="11003" max="11003" width="45.85546875" style="20" customWidth="1"/>
    <col min="11004" max="11004" width="23.85546875" style="20" customWidth="1"/>
    <col min="11005" max="11005" width="73.5703125" style="20" customWidth="1"/>
    <col min="11006" max="11006" width="59.28515625" style="20" customWidth="1"/>
    <col min="11007" max="11257" width="9.140625" style="20"/>
    <col min="11258" max="11258" width="4.28515625" style="20" customWidth="1"/>
    <col min="11259" max="11259" width="45.85546875" style="20" customWidth="1"/>
    <col min="11260" max="11260" width="23.85546875" style="20" customWidth="1"/>
    <col min="11261" max="11261" width="73.5703125" style="20" customWidth="1"/>
    <col min="11262" max="11262" width="59.28515625" style="20" customWidth="1"/>
    <col min="11263" max="11513" width="9.140625" style="20"/>
    <col min="11514" max="11514" width="4.28515625" style="20" customWidth="1"/>
    <col min="11515" max="11515" width="45.85546875" style="20" customWidth="1"/>
    <col min="11516" max="11516" width="23.85546875" style="20" customWidth="1"/>
    <col min="11517" max="11517" width="73.5703125" style="20" customWidth="1"/>
    <col min="11518" max="11518" width="59.28515625" style="20" customWidth="1"/>
    <col min="11519" max="11769" width="9.140625" style="20"/>
    <col min="11770" max="11770" width="4.28515625" style="20" customWidth="1"/>
    <col min="11771" max="11771" width="45.85546875" style="20" customWidth="1"/>
    <col min="11772" max="11772" width="23.85546875" style="20" customWidth="1"/>
    <col min="11773" max="11773" width="73.5703125" style="20" customWidth="1"/>
    <col min="11774" max="11774" width="59.28515625" style="20" customWidth="1"/>
    <col min="11775" max="12025" width="9.140625" style="20"/>
    <col min="12026" max="12026" width="4.28515625" style="20" customWidth="1"/>
    <col min="12027" max="12027" width="45.85546875" style="20" customWidth="1"/>
    <col min="12028" max="12028" width="23.85546875" style="20" customWidth="1"/>
    <col min="12029" max="12029" width="73.5703125" style="20" customWidth="1"/>
    <col min="12030" max="12030" width="59.28515625" style="20" customWidth="1"/>
    <col min="12031" max="12281" width="9.140625" style="20"/>
    <col min="12282" max="12282" width="4.28515625" style="20" customWidth="1"/>
    <col min="12283" max="12283" width="45.85546875" style="20" customWidth="1"/>
    <col min="12284" max="12284" width="23.85546875" style="20" customWidth="1"/>
    <col min="12285" max="12285" width="73.5703125" style="20" customWidth="1"/>
    <col min="12286" max="12286" width="59.28515625" style="20" customWidth="1"/>
    <col min="12287" max="12537" width="9.140625" style="20"/>
    <col min="12538" max="12538" width="4.28515625" style="20" customWidth="1"/>
    <col min="12539" max="12539" width="45.85546875" style="20" customWidth="1"/>
    <col min="12540" max="12540" width="23.85546875" style="20" customWidth="1"/>
    <col min="12541" max="12541" width="73.5703125" style="20" customWidth="1"/>
    <col min="12542" max="12542" width="59.28515625" style="20" customWidth="1"/>
    <col min="12543" max="12793" width="9.140625" style="20"/>
    <col min="12794" max="12794" width="4.28515625" style="20" customWidth="1"/>
    <col min="12795" max="12795" width="45.85546875" style="20" customWidth="1"/>
    <col min="12796" max="12796" width="23.85546875" style="20" customWidth="1"/>
    <col min="12797" max="12797" width="73.5703125" style="20" customWidth="1"/>
    <col min="12798" max="12798" width="59.28515625" style="20" customWidth="1"/>
    <col min="12799" max="13049" width="9.140625" style="20"/>
    <col min="13050" max="13050" width="4.28515625" style="20" customWidth="1"/>
    <col min="13051" max="13051" width="45.85546875" style="20" customWidth="1"/>
    <col min="13052" max="13052" width="23.85546875" style="20" customWidth="1"/>
    <col min="13053" max="13053" width="73.5703125" style="20" customWidth="1"/>
    <col min="13054" max="13054" width="59.28515625" style="20" customWidth="1"/>
    <col min="13055" max="13305" width="9.140625" style="20"/>
    <col min="13306" max="13306" width="4.28515625" style="20" customWidth="1"/>
    <col min="13307" max="13307" width="45.85546875" style="20" customWidth="1"/>
    <col min="13308" max="13308" width="23.85546875" style="20" customWidth="1"/>
    <col min="13309" max="13309" width="73.5703125" style="20" customWidth="1"/>
    <col min="13310" max="13310" width="59.28515625" style="20" customWidth="1"/>
    <col min="13311" max="13561" width="9.140625" style="20"/>
    <col min="13562" max="13562" width="4.28515625" style="20" customWidth="1"/>
    <col min="13563" max="13563" width="45.85546875" style="20" customWidth="1"/>
    <col min="13564" max="13564" width="23.85546875" style="20" customWidth="1"/>
    <col min="13565" max="13565" width="73.5703125" style="20" customWidth="1"/>
    <col min="13566" max="13566" width="59.28515625" style="20" customWidth="1"/>
    <col min="13567" max="13817" width="9.140625" style="20"/>
    <col min="13818" max="13818" width="4.28515625" style="20" customWidth="1"/>
    <col min="13819" max="13819" width="45.85546875" style="20" customWidth="1"/>
    <col min="13820" max="13820" width="23.85546875" style="20" customWidth="1"/>
    <col min="13821" max="13821" width="73.5703125" style="20" customWidth="1"/>
    <col min="13822" max="13822" width="59.28515625" style="20" customWidth="1"/>
    <col min="13823" max="14073" width="9.140625" style="20"/>
    <col min="14074" max="14074" width="4.28515625" style="20" customWidth="1"/>
    <col min="14075" max="14075" width="45.85546875" style="20" customWidth="1"/>
    <col min="14076" max="14076" width="23.85546875" style="20" customWidth="1"/>
    <col min="14077" max="14077" width="73.5703125" style="20" customWidth="1"/>
    <col min="14078" max="14078" width="59.28515625" style="20" customWidth="1"/>
    <col min="14079" max="14329" width="9.140625" style="20"/>
    <col min="14330" max="14330" width="4.28515625" style="20" customWidth="1"/>
    <col min="14331" max="14331" width="45.85546875" style="20" customWidth="1"/>
    <col min="14332" max="14332" width="23.85546875" style="20" customWidth="1"/>
    <col min="14333" max="14333" width="73.5703125" style="20" customWidth="1"/>
    <col min="14334" max="14334" width="59.28515625" style="20" customWidth="1"/>
    <col min="14335" max="14585" width="9.140625" style="20"/>
    <col min="14586" max="14586" width="4.28515625" style="20" customWidth="1"/>
    <col min="14587" max="14587" width="45.85546875" style="20" customWidth="1"/>
    <col min="14588" max="14588" width="23.85546875" style="20" customWidth="1"/>
    <col min="14589" max="14589" width="73.5703125" style="20" customWidth="1"/>
    <col min="14590" max="14590" width="59.28515625" style="20" customWidth="1"/>
    <col min="14591" max="14841" width="9.140625" style="20"/>
    <col min="14842" max="14842" width="4.28515625" style="20" customWidth="1"/>
    <col min="14843" max="14843" width="45.85546875" style="20" customWidth="1"/>
    <col min="14844" max="14844" width="23.85546875" style="20" customWidth="1"/>
    <col min="14845" max="14845" width="73.5703125" style="20" customWidth="1"/>
    <col min="14846" max="14846" width="59.28515625" style="20" customWidth="1"/>
    <col min="14847" max="15097" width="9.140625" style="20"/>
    <col min="15098" max="15098" width="4.28515625" style="20" customWidth="1"/>
    <col min="15099" max="15099" width="45.85546875" style="20" customWidth="1"/>
    <col min="15100" max="15100" width="23.85546875" style="20" customWidth="1"/>
    <col min="15101" max="15101" width="73.5703125" style="20" customWidth="1"/>
    <col min="15102" max="15102" width="59.28515625" style="20" customWidth="1"/>
    <col min="15103" max="15353" width="9.140625" style="20"/>
    <col min="15354" max="15354" width="4.28515625" style="20" customWidth="1"/>
    <col min="15355" max="15355" width="45.85546875" style="20" customWidth="1"/>
    <col min="15356" max="15356" width="23.85546875" style="20" customWidth="1"/>
    <col min="15357" max="15357" width="73.5703125" style="20" customWidth="1"/>
    <col min="15358" max="15358" width="59.28515625" style="20" customWidth="1"/>
    <col min="15359" max="15609" width="9.140625" style="20"/>
    <col min="15610" max="15610" width="4.28515625" style="20" customWidth="1"/>
    <col min="15611" max="15611" width="45.85546875" style="20" customWidth="1"/>
    <col min="15612" max="15612" width="23.85546875" style="20" customWidth="1"/>
    <col min="15613" max="15613" width="73.5703125" style="20" customWidth="1"/>
    <col min="15614" max="15614" width="59.28515625" style="20" customWidth="1"/>
    <col min="15615" max="15865" width="9.140625" style="20"/>
    <col min="15866" max="15866" width="4.28515625" style="20" customWidth="1"/>
    <col min="15867" max="15867" width="45.85546875" style="20" customWidth="1"/>
    <col min="15868" max="15868" width="23.85546875" style="20" customWidth="1"/>
    <col min="15869" max="15869" width="73.5703125" style="20" customWidth="1"/>
    <col min="15870" max="15870" width="59.28515625" style="20" customWidth="1"/>
    <col min="15871" max="16121" width="9.140625" style="20"/>
    <col min="16122" max="16122" width="4.28515625" style="20" customWidth="1"/>
    <col min="16123" max="16123" width="45.85546875" style="20" customWidth="1"/>
    <col min="16124" max="16124" width="23.85546875" style="20" customWidth="1"/>
    <col min="16125" max="16125" width="73.5703125" style="20" customWidth="1"/>
    <col min="16126" max="16126" width="59.28515625" style="20" customWidth="1"/>
    <col min="16127" max="16381" width="9.140625" style="20"/>
    <col min="16382" max="16384" width="8.85546875" style="20" customWidth="1"/>
  </cols>
  <sheetData>
    <row r="1" spans="2:11" x14ac:dyDescent="0.2">
      <c r="B1" s="89"/>
      <c r="C1" s="90"/>
      <c r="D1" s="69"/>
    </row>
    <row r="3" spans="2:11" x14ac:dyDescent="0.2">
      <c r="B3" s="161" t="str">
        <f>'QA template'!B19:C19</f>
        <v>1. STRUCTURE AND CLARITY</v>
      </c>
      <c r="C3" s="158"/>
      <c r="D3" s="95" t="s">
        <v>0</v>
      </c>
      <c r="E3" s="95" t="s">
        <v>9</v>
      </c>
    </row>
    <row r="4" spans="2:11" ht="14.25" x14ac:dyDescent="0.2">
      <c r="B4" s="92">
        <f>'QA template'!B20</f>
        <v>1.1000000000000001</v>
      </c>
      <c r="C4" s="92"/>
      <c r="D4" s="92" t="str">
        <f>'QA template'!D20</f>
        <v>Select from list</v>
      </c>
      <c r="E4" s="93"/>
      <c r="F4" s="96" t="s">
        <v>1</v>
      </c>
      <c r="G4" s="96" t="s">
        <v>2</v>
      </c>
      <c r="H4" s="96" t="s">
        <v>66</v>
      </c>
      <c r="I4" s="96" t="s">
        <v>21</v>
      </c>
      <c r="J4" s="96" t="s">
        <v>68</v>
      </c>
      <c r="K4" s="97" t="str">
        <f t="shared" ref="K4:K7" si="0">IF(D4=F4,100%,IF(D4=G4,66.66%,IF(D4=H4,33.33%,IF(D4=I4,0%,""))))</f>
        <v/>
      </c>
    </row>
    <row r="5" spans="2:11" ht="14.25" x14ac:dyDescent="0.2">
      <c r="B5" s="92">
        <f>'QA template'!B21</f>
        <v>1.2</v>
      </c>
      <c r="C5" s="92"/>
      <c r="D5" s="92" t="str">
        <f>'QA template'!D21</f>
        <v>Select from list</v>
      </c>
      <c r="E5" s="93"/>
      <c r="F5" s="96" t="s">
        <v>1</v>
      </c>
      <c r="G5" s="96" t="s">
        <v>2</v>
      </c>
      <c r="H5" s="96" t="s">
        <v>66</v>
      </c>
      <c r="I5" s="96" t="s">
        <v>21</v>
      </c>
      <c r="J5" s="96" t="s">
        <v>68</v>
      </c>
      <c r="K5" s="97" t="str">
        <f>IF(D5=F5,100%,IF(D5=G5,66.66%,IF(D5=H5,33.33%,IF(D5=I5,0%,""))))</f>
        <v/>
      </c>
    </row>
    <row r="6" spans="2:11" ht="14.25" x14ac:dyDescent="0.2">
      <c r="B6" s="92">
        <f>'QA template'!B22</f>
        <v>1.3</v>
      </c>
      <c r="C6" s="92"/>
      <c r="D6" s="92" t="str">
        <f>'QA template'!D22</f>
        <v>Select from list</v>
      </c>
      <c r="E6" s="93"/>
      <c r="F6" s="96" t="s">
        <v>1</v>
      </c>
      <c r="G6" s="96" t="s">
        <v>2</v>
      </c>
      <c r="H6" s="96" t="s">
        <v>66</v>
      </c>
      <c r="I6" s="96" t="s">
        <v>21</v>
      </c>
      <c r="J6" s="96" t="s">
        <v>68</v>
      </c>
      <c r="K6" s="97" t="str">
        <f>IF(D6=F6,100%,IF(D6=G6,66.66%,IF(D6=H6,33.33%,IF(D6=I6,0%,""))))</f>
        <v/>
      </c>
    </row>
    <row r="7" spans="2:11" ht="14.25" x14ac:dyDescent="0.2">
      <c r="B7" s="92">
        <f>'QA template'!B23</f>
        <v>1.4</v>
      </c>
      <c r="C7" s="70"/>
      <c r="D7" s="92" t="str">
        <f>'QA template'!D23</f>
        <v>Select from list</v>
      </c>
      <c r="E7" s="93"/>
      <c r="F7" s="96" t="s">
        <v>1</v>
      </c>
      <c r="G7" s="96" t="s">
        <v>2</v>
      </c>
      <c r="H7" s="96" t="s">
        <v>66</v>
      </c>
      <c r="I7" s="96" t="s">
        <v>21</v>
      </c>
      <c r="J7" s="96" t="s">
        <v>68</v>
      </c>
      <c r="K7" s="97" t="str">
        <f t="shared" si="0"/>
        <v/>
      </c>
    </row>
    <row r="8" spans="2:11" x14ac:dyDescent="0.2">
      <c r="B8" s="94" t="s">
        <v>11</v>
      </c>
      <c r="C8" s="159" t="str">
        <f>IFERROR(AVERAGE(K4:K7),"")</f>
        <v/>
      </c>
      <c r="D8" s="159"/>
      <c r="E8" s="159"/>
    </row>
    <row r="9" spans="2:11" ht="25.5" x14ac:dyDescent="0.2">
      <c r="B9" s="94" t="s">
        <v>10</v>
      </c>
      <c r="C9" s="160" t="s">
        <v>19</v>
      </c>
      <c r="D9" s="160"/>
      <c r="E9" s="160"/>
    </row>
    <row r="11" spans="2:11" x14ac:dyDescent="0.2">
      <c r="B11" s="157" t="str">
        <f>'QA template'!B27:C27</f>
        <v>2. DESK STUDY METHODOLOGY</v>
      </c>
      <c r="C11" s="162"/>
      <c r="D11" s="95" t="s">
        <v>0</v>
      </c>
      <c r="E11" s="95" t="s">
        <v>9</v>
      </c>
    </row>
    <row r="12" spans="2:11" ht="14.25" x14ac:dyDescent="0.2">
      <c r="B12" s="92">
        <f>'QA template'!B28</f>
        <v>2.1</v>
      </c>
      <c r="C12" s="92"/>
      <c r="D12" s="92" t="str">
        <f>'QA template'!D28</f>
        <v>Select from list</v>
      </c>
      <c r="E12" s="93"/>
      <c r="F12" s="98" t="s">
        <v>1</v>
      </c>
      <c r="G12" s="96" t="s">
        <v>2</v>
      </c>
      <c r="H12" s="96" t="s">
        <v>66</v>
      </c>
      <c r="I12" s="96" t="s">
        <v>21</v>
      </c>
      <c r="J12" s="96" t="s">
        <v>68</v>
      </c>
      <c r="K12" s="97" t="str">
        <f t="shared" ref="K12" si="1">IF(D12=F12,100%,IF(D12=G12,66.66%,IF(D12=H12,33.33%,IF(D12=I12,0%,""))))</f>
        <v/>
      </c>
    </row>
    <row r="13" spans="2:11" ht="14.25" x14ac:dyDescent="0.2">
      <c r="B13" s="92">
        <f>'QA template'!B29</f>
        <v>2.2000000000000002</v>
      </c>
      <c r="C13" s="92"/>
      <c r="D13" s="92" t="str">
        <f>'QA template'!D29</f>
        <v>Select from list</v>
      </c>
      <c r="E13" s="93"/>
      <c r="F13" s="98" t="s">
        <v>1</v>
      </c>
      <c r="G13" s="96" t="s">
        <v>2</v>
      </c>
      <c r="H13" s="96" t="s">
        <v>66</v>
      </c>
      <c r="I13" s="96" t="s">
        <v>21</v>
      </c>
      <c r="J13" s="96" t="s">
        <v>68</v>
      </c>
      <c r="K13" s="97" t="str">
        <f t="shared" ref="K13" si="2">IF(D13=F13,100%,IF(D13=G13,66.66%,IF(D13=H13,33.33%,IF(D13=I13,0%,""))))</f>
        <v/>
      </c>
    </row>
    <row r="14" spans="2:11" ht="14.25" x14ac:dyDescent="0.2">
      <c r="B14" s="92">
        <f>'QA template'!B30</f>
        <v>2.2999999999999998</v>
      </c>
      <c r="C14" s="71"/>
      <c r="D14" s="92" t="str">
        <f>'QA template'!D30</f>
        <v>Select from list</v>
      </c>
      <c r="E14" s="93"/>
      <c r="F14" s="98" t="s">
        <v>1</v>
      </c>
      <c r="G14" s="96" t="s">
        <v>2</v>
      </c>
      <c r="H14" s="96" t="s">
        <v>66</v>
      </c>
      <c r="I14" s="96" t="s">
        <v>21</v>
      </c>
      <c r="J14" s="96" t="s">
        <v>68</v>
      </c>
      <c r="K14" s="97" t="str">
        <f t="shared" ref="K14" si="3">IF(D14=F14,100%,IF(D14=G14,66.66%,IF(D14=H14,33.33%,IF(D14=I14,0%,""))))</f>
        <v/>
      </c>
    </row>
    <row r="15" spans="2:11" x14ac:dyDescent="0.2">
      <c r="B15" s="95" t="s">
        <v>11</v>
      </c>
      <c r="C15" s="159" t="str">
        <f>IFERROR(AVERAGE(K12:K14),"")</f>
        <v/>
      </c>
      <c r="D15" s="159"/>
      <c r="E15" s="159"/>
    </row>
    <row r="16" spans="2:11" ht="25.5" x14ac:dyDescent="0.2">
      <c r="B16" s="94" t="s">
        <v>10</v>
      </c>
      <c r="C16" s="160" t="s">
        <v>19</v>
      </c>
      <c r="D16" s="160"/>
      <c r="E16" s="160"/>
    </row>
    <row r="18" spans="2:11" x14ac:dyDescent="0.2">
      <c r="B18" s="157" t="str">
        <f>'QA template'!B34:C34</f>
        <v>3. PRELIMINARY FINDINGS</v>
      </c>
      <c r="C18" s="158"/>
      <c r="D18" s="95" t="s">
        <v>0</v>
      </c>
      <c r="E18" s="95" t="s">
        <v>9</v>
      </c>
    </row>
    <row r="19" spans="2:11" ht="14.25" x14ac:dyDescent="0.2">
      <c r="B19" s="92">
        <f>'QA template'!B35</f>
        <v>3.1</v>
      </c>
      <c r="C19" s="92"/>
      <c r="D19" s="92" t="str">
        <f>'QA template'!D35</f>
        <v>Select from list</v>
      </c>
      <c r="E19" s="93"/>
      <c r="F19" s="98" t="s">
        <v>1</v>
      </c>
      <c r="G19" s="96" t="s">
        <v>2</v>
      </c>
      <c r="H19" s="96" t="s">
        <v>66</v>
      </c>
      <c r="I19" s="96" t="s">
        <v>21</v>
      </c>
      <c r="J19" s="96" t="s">
        <v>68</v>
      </c>
      <c r="K19" s="97" t="str">
        <f t="shared" ref="K19" si="4">IF(D19=F19,100%,IF(D19=G19,66.66%,IF(D19=H19,33.33%,IF(D19=I19,0%,""))))</f>
        <v/>
      </c>
    </row>
    <row r="20" spans="2:11" ht="14.25" x14ac:dyDescent="0.2">
      <c r="B20" s="92">
        <f>'QA template'!B36</f>
        <v>3.2</v>
      </c>
      <c r="C20" s="71"/>
      <c r="D20" s="92" t="str">
        <f>'QA template'!D36</f>
        <v>Select from list</v>
      </c>
      <c r="E20" s="93"/>
      <c r="F20" s="98" t="s">
        <v>1</v>
      </c>
      <c r="G20" s="96" t="s">
        <v>2</v>
      </c>
      <c r="H20" s="96" t="s">
        <v>66</v>
      </c>
      <c r="I20" s="96" t="s">
        <v>21</v>
      </c>
      <c r="J20" s="96" t="s">
        <v>68</v>
      </c>
      <c r="K20" s="97" t="str">
        <f>IF(D20=F20,100%,IF(D20=G20,66.66%,IF(D20=H20,33.33%,IF(D20=I20,0%,""))))</f>
        <v/>
      </c>
    </row>
    <row r="21" spans="2:11" ht="14.25" x14ac:dyDescent="0.2">
      <c r="B21" s="92">
        <f>'QA template'!B37</f>
        <v>3.3</v>
      </c>
      <c r="C21" s="71"/>
      <c r="D21" s="92" t="str">
        <f>'QA template'!D37</f>
        <v>Select from list</v>
      </c>
      <c r="E21" s="93"/>
      <c r="F21" s="98" t="s">
        <v>1</v>
      </c>
      <c r="G21" s="96" t="s">
        <v>2</v>
      </c>
      <c r="H21" s="96" t="s">
        <v>66</v>
      </c>
      <c r="I21" s="96" t="s">
        <v>21</v>
      </c>
      <c r="J21" s="96" t="s">
        <v>68</v>
      </c>
      <c r="K21" s="97" t="str">
        <f>IF(D21=F21,100%,IF(D21=G21,66.66%,IF(D21=H21,33.33%,IF(D21=I21,0%,""))))</f>
        <v/>
      </c>
    </row>
    <row r="22" spans="2:11" ht="14.25" x14ac:dyDescent="0.2">
      <c r="B22" s="92">
        <f>'QA template'!B38</f>
        <v>3.4</v>
      </c>
      <c r="C22" s="71"/>
      <c r="D22" s="92" t="str">
        <f>'QA template'!D38</f>
        <v>Select from list</v>
      </c>
      <c r="E22" s="93"/>
      <c r="F22" s="98" t="s">
        <v>1</v>
      </c>
      <c r="G22" s="96" t="s">
        <v>2</v>
      </c>
      <c r="H22" s="96" t="s">
        <v>66</v>
      </c>
      <c r="I22" s="96" t="s">
        <v>21</v>
      </c>
      <c r="J22" s="96" t="s">
        <v>68</v>
      </c>
      <c r="K22" s="97" t="str">
        <f>IF(D22=F22,100%,IF(D22=G22,66.66%,IF(D22=H22,33.33%,IF(D22=I22,0%,""))))</f>
        <v/>
      </c>
    </row>
    <row r="23" spans="2:11" ht="14.25" x14ac:dyDescent="0.2">
      <c r="B23" s="92">
        <f>'QA template'!B39</f>
        <v>3.5</v>
      </c>
      <c r="C23" s="71"/>
      <c r="D23" s="92" t="str">
        <f>'QA template'!D39</f>
        <v>Select from list</v>
      </c>
      <c r="E23" s="93"/>
      <c r="F23" s="98" t="s">
        <v>1</v>
      </c>
      <c r="G23" s="96" t="s">
        <v>2</v>
      </c>
      <c r="H23" s="96" t="s">
        <v>66</v>
      </c>
      <c r="I23" s="96" t="s">
        <v>21</v>
      </c>
      <c r="J23" s="96" t="s">
        <v>68</v>
      </c>
      <c r="K23" s="97" t="str">
        <f t="shared" ref="K23" si="5">IF(D23=F23,100%,IF(D23=G23,66.66%,IF(D23=H23,33.33%,IF(D23=I23,0%,""))))</f>
        <v/>
      </c>
    </row>
    <row r="24" spans="2:11" x14ac:dyDescent="0.2">
      <c r="B24" s="95" t="s">
        <v>11</v>
      </c>
      <c r="C24" s="159" t="str">
        <f>IFERROR(AVERAGE(K19:K23),"")</f>
        <v/>
      </c>
      <c r="D24" s="159"/>
      <c r="E24" s="159"/>
    </row>
    <row r="25" spans="2:11" ht="25.5" x14ac:dyDescent="0.2">
      <c r="B25" s="94" t="s">
        <v>10</v>
      </c>
      <c r="C25" s="160" t="s">
        <v>19</v>
      </c>
      <c r="D25" s="160"/>
      <c r="E25" s="160"/>
    </row>
    <row r="26" spans="2:11" x14ac:dyDescent="0.2">
      <c r="B26" s="72"/>
      <c r="C26" s="72"/>
    </row>
    <row r="27" spans="2:11" x14ac:dyDescent="0.2">
      <c r="B27" s="157" t="str">
        <f>'QA template'!B43:C43</f>
        <v>4. IMPLICATIONS FOR FIELD DATA COLLECTION</v>
      </c>
      <c r="C27" s="158"/>
      <c r="D27" s="95" t="s">
        <v>0</v>
      </c>
      <c r="E27" s="95" t="s">
        <v>9</v>
      </c>
    </row>
    <row r="28" spans="2:11" ht="14.25" x14ac:dyDescent="0.2">
      <c r="B28" s="92">
        <f>'QA template'!B44</f>
        <v>4.0999999999999996</v>
      </c>
      <c r="C28" s="92"/>
      <c r="D28" s="92" t="str">
        <f>'QA template'!D44</f>
        <v>Select from list</v>
      </c>
      <c r="E28" s="93"/>
      <c r="F28" s="98" t="s">
        <v>1</v>
      </c>
      <c r="G28" s="96" t="s">
        <v>2</v>
      </c>
      <c r="H28" s="96" t="s">
        <v>66</v>
      </c>
      <c r="I28" s="96" t="s">
        <v>21</v>
      </c>
      <c r="J28" s="96" t="s">
        <v>68</v>
      </c>
      <c r="K28" s="97" t="str">
        <f t="shared" ref="K28" si="6">IF(D28=F28,100%,IF(D28=G28,66.66%,IF(D28=H28,33.33%,IF(D28=I28,0%,""))))</f>
        <v/>
      </c>
    </row>
    <row r="29" spans="2:11" ht="14.25" x14ac:dyDescent="0.2">
      <c r="B29" s="92">
        <f>'QA template'!B45</f>
        <v>4.2</v>
      </c>
      <c r="C29" s="92"/>
      <c r="D29" s="92" t="str">
        <f>'QA template'!D45</f>
        <v>Select from list</v>
      </c>
      <c r="E29" s="93"/>
      <c r="F29" s="98" t="s">
        <v>1</v>
      </c>
      <c r="G29" s="96" t="s">
        <v>2</v>
      </c>
      <c r="H29" s="96" t="s">
        <v>66</v>
      </c>
      <c r="I29" s="96" t="s">
        <v>21</v>
      </c>
      <c r="J29" s="96" t="s">
        <v>68</v>
      </c>
      <c r="K29" s="97" t="str">
        <f t="shared" ref="K29" si="7">IF(D29=F29,100%,IF(D29=G29,66.66%,IF(D29=H29,33.33%,IF(D29=I29,0%,""))))</f>
        <v/>
      </c>
    </row>
    <row r="30" spans="2:11" ht="14.25" x14ac:dyDescent="0.2">
      <c r="B30" s="92">
        <f>'QA template'!B46</f>
        <v>4.3</v>
      </c>
      <c r="C30" s="92"/>
      <c r="D30" s="92" t="str">
        <f>'QA template'!D46</f>
        <v>Select from list</v>
      </c>
      <c r="E30" s="93"/>
      <c r="F30" s="98" t="s">
        <v>1</v>
      </c>
      <c r="G30" s="96" t="s">
        <v>2</v>
      </c>
      <c r="H30" s="96" t="s">
        <v>66</v>
      </c>
      <c r="I30" s="96" t="s">
        <v>21</v>
      </c>
      <c r="J30" s="96" t="s">
        <v>68</v>
      </c>
      <c r="K30" s="97" t="str">
        <f t="shared" ref="K30:K34" si="8">IF(D30=F30,100%,IF(D30=G30,66.66%,IF(D30=H30,33.33%,IF(D30=I30,0%,""))))</f>
        <v/>
      </c>
    </row>
    <row r="31" spans="2:11" ht="14.25" x14ac:dyDescent="0.2">
      <c r="B31" s="92">
        <f>'QA template'!B47</f>
        <v>4.4000000000000004</v>
      </c>
      <c r="C31" s="92"/>
      <c r="D31" s="92" t="str">
        <f>'QA template'!D47</f>
        <v>Select from list</v>
      </c>
      <c r="E31" s="93"/>
      <c r="F31" s="98" t="s">
        <v>1</v>
      </c>
      <c r="G31" s="96" t="s">
        <v>2</v>
      </c>
      <c r="H31" s="96" t="s">
        <v>66</v>
      </c>
      <c r="I31" s="96" t="s">
        <v>21</v>
      </c>
      <c r="J31" s="96" t="s">
        <v>68</v>
      </c>
      <c r="K31" s="97" t="str">
        <f t="shared" si="8"/>
        <v/>
      </c>
    </row>
    <row r="32" spans="2:11" ht="14.25" x14ac:dyDescent="0.2">
      <c r="B32" s="92">
        <f>'QA template'!B48</f>
        <v>4.5</v>
      </c>
      <c r="C32" s="92"/>
      <c r="D32" s="92" t="str">
        <f>'QA template'!D48</f>
        <v>Select from list</v>
      </c>
      <c r="E32" s="93"/>
      <c r="F32" s="98" t="s">
        <v>1</v>
      </c>
      <c r="G32" s="96" t="s">
        <v>2</v>
      </c>
      <c r="H32" s="96" t="s">
        <v>66</v>
      </c>
      <c r="I32" s="96" t="s">
        <v>21</v>
      </c>
      <c r="J32" s="96" t="s">
        <v>68</v>
      </c>
      <c r="K32" s="97" t="str">
        <f>IF(D32=F32,100%,IF(D32=G32,66.66%,IF(D32=H32,33.33%,IF(D32=I32,0%,""))))</f>
        <v/>
      </c>
    </row>
    <row r="33" spans="2:11" ht="14.25" x14ac:dyDescent="0.2">
      <c r="B33" s="92">
        <f>'QA template'!B49</f>
        <v>4.5999999999999996</v>
      </c>
      <c r="C33" s="92"/>
      <c r="D33" s="92" t="str">
        <f>'QA template'!D49</f>
        <v>Select from list</v>
      </c>
      <c r="E33" s="93"/>
      <c r="F33" s="98" t="s">
        <v>1</v>
      </c>
      <c r="G33" s="96" t="s">
        <v>2</v>
      </c>
      <c r="H33" s="96" t="s">
        <v>66</v>
      </c>
      <c r="I33" s="96" t="s">
        <v>21</v>
      </c>
      <c r="J33" s="96" t="s">
        <v>68</v>
      </c>
      <c r="K33" s="97" t="str">
        <f t="shared" si="8"/>
        <v/>
      </c>
    </row>
    <row r="34" spans="2:11" ht="14.25" x14ac:dyDescent="0.2">
      <c r="B34" s="92">
        <f>'QA template'!B50</f>
        <v>4.7</v>
      </c>
      <c r="C34" s="92"/>
      <c r="D34" s="92" t="str">
        <f>'QA template'!D50</f>
        <v>Select from list</v>
      </c>
      <c r="E34" s="93"/>
      <c r="F34" s="98" t="s">
        <v>1</v>
      </c>
      <c r="G34" s="96" t="s">
        <v>2</v>
      </c>
      <c r="H34" s="96" t="s">
        <v>66</v>
      </c>
      <c r="I34" s="96" t="s">
        <v>21</v>
      </c>
      <c r="J34" s="96" t="s">
        <v>68</v>
      </c>
      <c r="K34" s="97" t="str">
        <f t="shared" si="8"/>
        <v/>
      </c>
    </row>
    <row r="35" spans="2:11" x14ac:dyDescent="0.2">
      <c r="B35" s="95" t="s">
        <v>11</v>
      </c>
      <c r="C35" s="159" t="str">
        <f>IFERROR(AVERAGE(K28:K34),"")</f>
        <v/>
      </c>
      <c r="D35" s="159"/>
      <c r="E35" s="159"/>
    </row>
    <row r="36" spans="2:11" ht="25.5" x14ac:dyDescent="0.2">
      <c r="B36" s="94" t="s">
        <v>10</v>
      </c>
      <c r="C36" s="160" t="s">
        <v>19</v>
      </c>
      <c r="D36" s="160"/>
      <c r="E36" s="160"/>
    </row>
    <row r="37" spans="2:11" x14ac:dyDescent="0.2">
      <c r="B37" s="9"/>
      <c r="C37" s="99"/>
      <c r="D37" s="91"/>
      <c r="E37" s="91"/>
    </row>
    <row r="38" spans="2:11" x14ac:dyDescent="0.2">
      <c r="B38" s="91"/>
    </row>
    <row r="39" spans="2:11" x14ac:dyDescent="0.2">
      <c r="B39" s="20"/>
      <c r="C39" s="106" t="s">
        <v>5</v>
      </c>
      <c r="D39" s="100" t="s">
        <v>7</v>
      </c>
      <c r="E39" s="100" t="s">
        <v>6</v>
      </c>
      <c r="F39" s="100" t="s">
        <v>8</v>
      </c>
    </row>
    <row r="40" spans="2:11" x14ac:dyDescent="0.2">
      <c r="B40" s="91"/>
      <c r="C40" s="101" t="str">
        <f>'QA template'!B59</f>
        <v>1. STRUCTURE AND CLARITY</v>
      </c>
      <c r="D40" s="87" t="str">
        <f>C8</f>
        <v/>
      </c>
      <c r="E40" s="101">
        <v>10</v>
      </c>
      <c r="F40" s="102" t="str">
        <f t="shared" ref="F40:F43" si="9">IFERROR(D40*E40,"")</f>
        <v/>
      </c>
    </row>
    <row r="41" spans="2:11" x14ac:dyDescent="0.2">
      <c r="B41" s="91"/>
      <c r="C41" s="101" t="str">
        <f>'QA template'!B60</f>
        <v>2. DESK STUDY METHODOLOGY</v>
      </c>
      <c r="D41" s="87" t="str">
        <f>C15</f>
        <v/>
      </c>
      <c r="E41" s="101">
        <v>10</v>
      </c>
      <c r="F41" s="102" t="str">
        <f t="shared" si="9"/>
        <v/>
      </c>
    </row>
    <row r="42" spans="2:11" x14ac:dyDescent="0.2">
      <c r="B42" s="91"/>
      <c r="C42" s="101" t="str">
        <f>'QA template'!B61</f>
        <v>3. PRELIMINARY FINDINGS</v>
      </c>
      <c r="D42" s="87" t="str">
        <f>C24</f>
        <v/>
      </c>
      <c r="E42" s="101">
        <v>40</v>
      </c>
      <c r="F42" s="102" t="str">
        <f t="shared" si="9"/>
        <v/>
      </c>
    </row>
    <row r="43" spans="2:11" x14ac:dyDescent="0.2">
      <c r="B43" s="91"/>
      <c r="C43" s="101" t="str">
        <f>'QA template'!B62</f>
        <v>4. IMPLICATIONS FOR FIELD DATA COLLECTION</v>
      </c>
      <c r="D43" s="87" t="str">
        <f>C35</f>
        <v/>
      </c>
      <c r="E43" s="101">
        <v>40</v>
      </c>
      <c r="F43" s="102" t="str">
        <f t="shared" si="9"/>
        <v/>
      </c>
    </row>
    <row r="44" spans="2:11" x14ac:dyDescent="0.2">
      <c r="B44" s="20"/>
      <c r="C44" s="95" t="s">
        <v>13</v>
      </c>
      <c r="D44" s="87">
        <f>IFERROR(F44/E44,"")</f>
        <v>0</v>
      </c>
      <c r="E44" s="103">
        <f>SUM(E40:E43)</f>
        <v>100</v>
      </c>
      <c r="F44" s="104">
        <f>SUM(F40:F43)</f>
        <v>0</v>
      </c>
    </row>
    <row r="45" spans="2:11" x14ac:dyDescent="0.2">
      <c r="B45" s="20"/>
      <c r="C45" s="95" t="s">
        <v>16</v>
      </c>
      <c r="D45" s="105" t="s">
        <v>12</v>
      </c>
      <c r="E45" s="104"/>
      <c r="F45" s="104"/>
    </row>
  </sheetData>
  <mergeCells count="12">
    <mergeCell ref="B27:C27"/>
    <mergeCell ref="C35:E35"/>
    <mergeCell ref="C36:E36"/>
    <mergeCell ref="B3:C3"/>
    <mergeCell ref="C8:E8"/>
    <mergeCell ref="C9:E9"/>
    <mergeCell ref="C25:E25"/>
    <mergeCell ref="C15:E15"/>
    <mergeCell ref="C16:E16"/>
    <mergeCell ref="B18:C18"/>
    <mergeCell ref="C24:E24"/>
    <mergeCell ref="B11:C11"/>
  </mergeCells>
  <conditionalFormatting sqref="E44">
    <cfRule type="cellIs" dxfId="24" priority="166" operator="between">
      <formula>0</formula>
      <formula>0.19</formula>
    </cfRule>
    <cfRule type="cellIs" dxfId="23" priority="167" operator="between">
      <formula>0.2</formula>
      <formula>0.39</formula>
    </cfRule>
    <cfRule type="cellIs" dxfId="22" priority="168" operator="between">
      <formula>0.4</formula>
      <formula>0.59</formula>
    </cfRule>
    <cfRule type="cellIs" dxfId="21" priority="169" operator="between">
      <formula>0.6</formula>
      <formula>0.79</formula>
    </cfRule>
    <cfRule type="cellIs" dxfId="20" priority="170" operator="between">
      <formula>0.8</formula>
      <formula>1</formula>
    </cfRule>
  </conditionalFormatting>
  <conditionalFormatting sqref="C8 D40:D44">
    <cfRule type="cellIs" dxfId="19" priority="161" operator="between">
      <formula>0</formula>
      <formula>0.194999999999999</formula>
    </cfRule>
    <cfRule type="cellIs" dxfId="18" priority="162" operator="between">
      <formula>0.195</formula>
      <formula>0.394999999999999</formula>
    </cfRule>
    <cfRule type="cellIs" dxfId="17" priority="163" operator="between">
      <formula>0.395</formula>
      <formula>0.594999999999999</formula>
    </cfRule>
    <cfRule type="cellIs" dxfId="16" priority="164" operator="between">
      <formula>0.595</formula>
      <formula>0.794999999999999</formula>
    </cfRule>
    <cfRule type="cellIs" dxfId="15" priority="165" operator="between">
      <formula>0.795</formula>
      <formula>1</formula>
    </cfRule>
  </conditionalFormatting>
  <conditionalFormatting sqref="C15">
    <cfRule type="cellIs" dxfId="14" priority="126" operator="between">
      <formula>0</formula>
      <formula>0.194999999999999</formula>
    </cfRule>
    <cfRule type="cellIs" dxfId="13" priority="127" operator="between">
      <formula>0.195</formula>
      <formula>0.394999999999999</formula>
    </cfRule>
    <cfRule type="cellIs" dxfId="12" priority="128" operator="between">
      <formula>0.395</formula>
      <formula>0.594999999999999</formula>
    </cfRule>
    <cfRule type="cellIs" dxfId="11" priority="129" operator="between">
      <formula>0.595</formula>
      <formula>0.794999999999999</formula>
    </cfRule>
    <cfRule type="cellIs" dxfId="10" priority="130" operator="between">
      <formula>0.795</formula>
      <formula>1</formula>
    </cfRule>
  </conditionalFormatting>
  <conditionalFormatting sqref="C24">
    <cfRule type="cellIs" dxfId="9" priority="121" operator="between">
      <formula>0</formula>
      <formula>0.194999999999999</formula>
    </cfRule>
    <cfRule type="cellIs" dxfId="8" priority="122" operator="between">
      <formula>0.195</formula>
      <formula>0.394999999999999</formula>
    </cfRule>
    <cfRule type="cellIs" dxfId="7" priority="123" operator="between">
      <formula>0.395</formula>
      <formula>0.594999999999999</formula>
    </cfRule>
    <cfRule type="cellIs" dxfId="6" priority="124" operator="between">
      <formula>0.595</formula>
      <formula>0.794999999999999</formula>
    </cfRule>
    <cfRule type="cellIs" dxfId="5" priority="125" operator="between">
      <formula>0.795</formula>
      <formula>1</formula>
    </cfRule>
  </conditionalFormatting>
  <conditionalFormatting sqref="C35">
    <cfRule type="cellIs" dxfId="4" priority="116" operator="between">
      <formula>0</formula>
      <formula>0.194999999999999</formula>
    </cfRule>
    <cfRule type="cellIs" dxfId="3" priority="117" operator="between">
      <formula>0.195</formula>
      <formula>0.394999999999999</formula>
    </cfRule>
    <cfRule type="cellIs" dxfId="2" priority="118" operator="between">
      <formula>0.395</formula>
      <formula>0.594999999999999</formula>
    </cfRule>
    <cfRule type="cellIs" dxfId="1" priority="119" operator="between">
      <formula>0.595</formula>
      <formula>0.794999999999999</formula>
    </cfRule>
    <cfRule type="cellIs" dxfId="0" priority="120" operator="between">
      <formula>0.795</formula>
      <formula>1</formula>
    </cfRule>
  </conditionalFormatting>
  <dataValidations count="1">
    <dataValidation type="list" allowBlank="1" showInputMessage="1" showErrorMessage="1" sqref="D45" xr:uid="{00000000-0002-0000-0100-000000000000}">
      <formula1>Description</formula1>
    </dataValidation>
  </dataValidations>
  <pageMargins left="0.39370078740157483" right="0.39370078740157483" top="0.51181102362204722" bottom="0.55118110236220474" header="0.31496062992125984" footer="0.31496062992125984"/>
  <pageSetup paperSize="9" scale="69" fitToHeight="10" orientation="landscape" horizontalDpi="4294967295" verticalDpi="4294967295" r:id="rId1"/>
  <rowBreaks count="3" manualBreakCount="3">
    <brk id="9" min="1" max="6" man="1"/>
    <brk id="16" min="1" max="6" man="1"/>
    <brk id="23" min="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30"/>
  <sheetViews>
    <sheetView zoomScale="75" zoomScaleNormal="75" workbookViewId="0">
      <selection activeCell="A8" sqref="A8"/>
    </sheetView>
  </sheetViews>
  <sheetFormatPr defaultColWidth="9.140625" defaultRowHeight="14.25" x14ac:dyDescent="0.2"/>
  <cols>
    <col min="1" max="1" width="32.140625" style="1" customWidth="1"/>
    <col min="2" max="2" width="9.140625" style="1"/>
    <col min="3" max="3" width="33.7109375" style="1" customWidth="1"/>
    <col min="4" max="16384" width="9.140625" style="1"/>
  </cols>
  <sheetData>
    <row r="1" spans="1:4" ht="21.75" customHeight="1" x14ac:dyDescent="0.2">
      <c r="A1" s="4" t="s">
        <v>4</v>
      </c>
      <c r="B1" s="2"/>
      <c r="C1" s="6" t="s">
        <v>14</v>
      </c>
    </row>
    <row r="2" spans="1:4" x14ac:dyDescent="0.2">
      <c r="A2" s="16" t="s">
        <v>1</v>
      </c>
      <c r="B2" s="2"/>
      <c r="C2" s="7" t="s">
        <v>1</v>
      </c>
    </row>
    <row r="3" spans="1:4" x14ac:dyDescent="0.2">
      <c r="A3" s="17" t="s">
        <v>2</v>
      </c>
      <c r="B3" s="2"/>
      <c r="C3" s="7" t="s">
        <v>2</v>
      </c>
    </row>
    <row r="4" spans="1:4" x14ac:dyDescent="0.2">
      <c r="A4" s="8" t="s">
        <v>66</v>
      </c>
      <c r="B4" s="2"/>
      <c r="C4" s="7" t="s">
        <v>49</v>
      </c>
    </row>
    <row r="5" spans="1:4" x14ac:dyDescent="0.2">
      <c r="A5" s="14" t="s">
        <v>21</v>
      </c>
      <c r="B5" s="2"/>
      <c r="C5" s="7" t="s">
        <v>21</v>
      </c>
    </row>
    <row r="6" spans="1:4" ht="15.75" customHeight="1" x14ac:dyDescent="0.2">
      <c r="A6" s="15" t="s">
        <v>67</v>
      </c>
      <c r="B6" s="3"/>
      <c r="C6" s="5" t="s">
        <v>12</v>
      </c>
    </row>
    <row r="7" spans="1:4" x14ac:dyDescent="0.2">
      <c r="A7" s="5" t="s">
        <v>12</v>
      </c>
      <c r="B7" s="2"/>
    </row>
    <row r="10" spans="1:4" x14ac:dyDescent="0.2">
      <c r="A10" s="13" t="s">
        <v>22</v>
      </c>
      <c r="B10" s="13" t="s">
        <v>23</v>
      </c>
      <c r="C10" s="1" t="s">
        <v>27</v>
      </c>
      <c r="D10" s="1" t="s">
        <v>28</v>
      </c>
    </row>
    <row r="11" spans="1:4" x14ac:dyDescent="0.2">
      <c r="A11" s="11" t="s">
        <v>20</v>
      </c>
      <c r="B11" s="13">
        <v>1</v>
      </c>
    </row>
    <row r="12" spans="1:4" x14ac:dyDescent="0.2">
      <c r="A12" s="7" t="s">
        <v>2</v>
      </c>
      <c r="B12" s="13">
        <v>0.66659999999999997</v>
      </c>
    </row>
    <row r="13" spans="1:4" x14ac:dyDescent="0.2">
      <c r="A13" s="12" t="s">
        <v>49</v>
      </c>
      <c r="B13" s="13">
        <v>0.33329999999999999</v>
      </c>
    </row>
    <row r="14" spans="1:4" x14ac:dyDescent="0.2">
      <c r="A14" s="7" t="s">
        <v>21</v>
      </c>
      <c r="B14" s="13">
        <v>0</v>
      </c>
    </row>
    <row r="15" spans="1:4" x14ac:dyDescent="0.2">
      <c r="A15" s="12" t="s">
        <v>26</v>
      </c>
      <c r="B15" s="13" t="s">
        <v>25</v>
      </c>
    </row>
    <row r="16" spans="1:4" x14ac:dyDescent="0.2">
      <c r="A16" s="13" t="s">
        <v>24</v>
      </c>
      <c r="B16" s="13" t="s">
        <v>25</v>
      </c>
    </row>
    <row r="27" spans="3:4" ht="24" x14ac:dyDescent="0.2">
      <c r="C27" s="10">
        <v>0</v>
      </c>
      <c r="D27" s="21" t="s">
        <v>21</v>
      </c>
    </row>
    <row r="28" spans="3:4" ht="38.25" x14ac:dyDescent="0.2">
      <c r="C28" s="10">
        <v>0.4</v>
      </c>
      <c r="D28" s="12" t="s">
        <v>49</v>
      </c>
    </row>
    <row r="29" spans="3:4" x14ac:dyDescent="0.2">
      <c r="C29" s="10">
        <v>0.6</v>
      </c>
      <c r="D29" s="21" t="s">
        <v>2</v>
      </c>
    </row>
    <row r="30" spans="3:4" x14ac:dyDescent="0.2">
      <c r="C30" s="10">
        <v>0.8</v>
      </c>
      <c r="D30" s="21" t="s">
        <v>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7"/>
  <sheetViews>
    <sheetView showGridLines="0" topLeftCell="A16" workbookViewId="0"/>
  </sheetViews>
  <sheetFormatPr defaultColWidth="9.140625" defaultRowHeight="15.75" x14ac:dyDescent="0.25"/>
  <cols>
    <col min="1" max="1" width="9.140625" style="18"/>
    <col min="2" max="2" width="20.7109375" style="18" customWidth="1"/>
    <col min="3" max="3" width="96.140625" style="19" customWidth="1"/>
    <col min="4" max="16384" width="9.140625" style="18"/>
  </cols>
  <sheetData>
    <row r="2" spans="2:3" ht="16.5" thickBot="1" x14ac:dyDescent="0.3"/>
    <row r="3" spans="2:3" ht="90.75" customHeight="1" thickBot="1" x14ac:dyDescent="0.3">
      <c r="B3" s="73">
        <v>4</v>
      </c>
      <c r="C3" s="74" t="s">
        <v>40</v>
      </c>
    </row>
    <row r="4" spans="2:3" ht="73.5" customHeight="1" thickBot="1" x14ac:dyDescent="0.3">
      <c r="B4" s="75">
        <v>3</v>
      </c>
      <c r="C4" s="74" t="s">
        <v>41</v>
      </c>
    </row>
    <row r="5" spans="2:3" ht="78.75" customHeight="1" thickBot="1" x14ac:dyDescent="0.3">
      <c r="B5" s="76">
        <v>2</v>
      </c>
      <c r="C5" s="74" t="s">
        <v>42</v>
      </c>
    </row>
    <row r="6" spans="2:3" ht="156" customHeight="1" thickBot="1" x14ac:dyDescent="0.3">
      <c r="B6" s="77">
        <v>1</v>
      </c>
      <c r="C6" s="74" t="s">
        <v>43</v>
      </c>
    </row>
    <row r="7" spans="2:3" ht="124.5" customHeight="1" thickBot="1" x14ac:dyDescent="0.3">
      <c r="B7" s="78">
        <v>0</v>
      </c>
      <c r="C7" s="74" t="s">
        <v>44</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ma:contentTypeID="0x010100EEE81186225D5F4B897E9A6AAC0951C000BF8947E00498D14A84F2A1B89BBABD0F" ma:contentTypeVersion="2" ma:contentTypeDescription="Create new Excel document" ma:contentTypeScope="" ma:versionID="47a7cde87b5ac0093a712a7615d24c58">
  <xsd:schema xmlns:xsd="http://www.w3.org/2001/XMLSchema" xmlns:xs="http://www.w3.org/2001/XMLSchema" xmlns:p="http://schemas.microsoft.com/office/2006/metadata/properties" targetNamespace="http://schemas.microsoft.com/office/2006/metadata/properties" ma:root="true" ma:fieldsID="0967b7be50301903c78f9c39c6fd9a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14B90C-4B28-41B0-A13F-19B8AD7AE862}">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EE51702-BA6D-4A90-AB0F-86D7CC763357}">
  <ds:schemaRefs>
    <ds:schemaRef ds:uri="http://schemas.microsoft.com/sharepoint/v3/contenttype/forms"/>
  </ds:schemaRefs>
</ds:datastoreItem>
</file>

<file path=customXml/itemProps3.xml><?xml version="1.0" encoding="utf-8"?>
<ds:datastoreItem xmlns:ds="http://schemas.openxmlformats.org/officeDocument/2006/customXml" ds:itemID="{8C0DC28C-306F-4267-A2EF-AA5B08B3B0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QA template</vt:lpstr>
      <vt:lpstr>QA calx - ignore</vt:lpstr>
      <vt:lpstr>Drop down - ignore</vt:lpstr>
      <vt:lpstr>Advice to Reviewers</vt:lpstr>
      <vt:lpstr>Description</vt:lpstr>
      <vt:lpstr>Descriptor</vt:lpstr>
      <vt:lpstr>'QA calx - ignore'!Print_Area</vt:lpstr>
      <vt:lpstr>'QA template'!Print_Area</vt:lpstr>
      <vt:lpstr>Score</vt:lpstr>
      <vt:lpstr>Score2</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Friedman</dc:creator>
  <cp:lastModifiedBy>SORDET Fabien (INTPA)</cp:lastModifiedBy>
  <cp:lastPrinted>2017-02-28T08:59:56Z</cp:lastPrinted>
  <dcterms:created xsi:type="dcterms:W3CDTF">2011-07-20T07:33:30Z</dcterms:created>
  <dcterms:modified xsi:type="dcterms:W3CDTF">2022-04-13T07:51:54Z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0x010100EEE81186225D5F4B897E9A6AAC0951C000BF8947E00498D14A84F2A1B89BBABD0F</vt:lpwstr>
  </property>
  <property fmtid="{D5CDD505-2E9C-101B-9397-08002B2CF9AE}" pid="3" name="AuthorIds_UIVersion_1024">
    <vt:lpwstr>51</vt:lpwstr>
  </property>
  <property fmtid="{D5CDD505-2E9C-101B-9397-08002B2CF9AE}" pid="4" name="MSIP_Label_6bd9ddd1-4d20-43f6-abfa-fc3c07406f94_Enabled">
    <vt:lpwstr>true</vt:lpwstr>
  </property>
  <property fmtid="{D5CDD505-2E9C-101B-9397-08002B2CF9AE}" pid="5" name="MSIP_Label_6bd9ddd1-4d20-43f6-abfa-fc3c07406f94_SetDate">
    <vt:lpwstr>2022-04-13T07:51:23Z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e498044f-a50f-404c-90bc-357dee7e4c3e</vt:lpwstr>
  </property>
  <property fmtid="{D5CDD505-2E9C-101B-9397-08002B2CF9AE}" pid="10" name="MSIP_Label_6bd9ddd1-4d20-43f6-abfa-fc3c07406f94_ContentBits">
    <vt:lpwstr>0</vt:lpwstr>
  </property>
</Properties>
</file>