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U:\Section 3\7. EVALUATION FRAMEWORK CONTRACTS\2. FWC EVA 2020 (Sept. 2020 - Sept. 2024)\5. Templates &amp; Guidance\1. Valid templates\INTERNET Europa\"/>
    </mc:Choice>
  </mc:AlternateContent>
  <xr:revisionPtr revIDLastSave="0" documentId="13_ncr:1_{42502ACD-DDFD-4CD4-ABDC-4A198D7FE1E9}" xr6:coauthVersionLast="47" xr6:coauthVersionMax="47" xr10:uidLastSave="{00000000-0000-0000-0000-000000000000}"/>
  <bookViews>
    <workbookView xWindow="-120" yWindow="-120" windowWidth="29040" windowHeight="15840" tabRatio="657" xr2:uid="{00000000-000D-0000-FFFF-FFFF00000000}"/>
  </bookViews>
  <sheets>
    <sheet name="QA template" sheetId="1" r:id="rId1"/>
    <sheet name="QA calx - ignore" sheetId="7" state="hidden" r:id="rId2"/>
    <sheet name="Drop down - ignore" sheetId="5" state="hidden" r:id="rId3"/>
    <sheet name="Advice to Reviewers" sheetId="10" r:id="rId4"/>
  </sheets>
  <externalReferences>
    <externalReference r:id="rId5"/>
    <externalReference r:id="rId6"/>
  </externalReferences>
  <definedNames>
    <definedName name="_xlnm.Criteria">[1]Clarification!$B$18:$F$18</definedName>
    <definedName name="Description" localSheetId="3">'[2]Drop down - ignore'!$C$2:$C$6</definedName>
    <definedName name="Description">'Drop down - ignore'!$C$2:$C$6</definedName>
    <definedName name="Descriptor">'Drop down - ignore'!$C$2:$C$5</definedName>
    <definedName name="MalawiPriorityAreas" localSheetId="3">'[2]Drop down - ignore'!#REF!</definedName>
    <definedName name="MalawiPriorityAreas" localSheetId="1">'Drop down - ignore'!#REF!</definedName>
    <definedName name="MalawiPriorityAreas">'Drop down - ignore'!#REF!</definedName>
    <definedName name="OverallRating" localSheetId="3">#REF!</definedName>
    <definedName name="OverallRating" localSheetId="1">#REF!</definedName>
    <definedName name="OverallRating">#REF!</definedName>
    <definedName name="_xlnm.Print_Area" localSheetId="1">'QA calx - ignore'!$B$1:$G$89</definedName>
    <definedName name="_xlnm.Print_Area" localSheetId="0">'QA template'!$B$2:$F$111</definedName>
    <definedName name="PriorityAreas" localSheetId="3">'[2]Drop down - ignore'!#REF!</definedName>
    <definedName name="PriorityAreas" localSheetId="1">'Drop down - ignore'!#REF!</definedName>
    <definedName name="PriorityAreas">'Drop down - ignore'!#REF!</definedName>
    <definedName name="Rating" localSheetId="3">#REF!</definedName>
    <definedName name="Rating" localSheetId="1">#REF!</definedName>
    <definedName name="Rating">#REF!</definedName>
    <definedName name="Score">'Drop down - ignore'!$A$2:$A$6</definedName>
    <definedName name="Score2" localSheetId="3">'[2]Drop down - ignore'!$A$2:$A$7</definedName>
    <definedName name="Score2">'Drop down - ignore'!$A$2:$A$7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 l="1"/>
  <c r="B23" i="7"/>
  <c r="B24" i="7"/>
  <c r="B25" i="7"/>
  <c r="B26" i="7"/>
  <c r="B27" i="7"/>
  <c r="B13" i="7"/>
  <c r="B14" i="7"/>
  <c r="B15" i="7"/>
  <c r="B16" i="7"/>
  <c r="D33" i="7"/>
  <c r="D34" i="7"/>
  <c r="K34" i="7" s="1"/>
  <c r="D35" i="7"/>
  <c r="K35" i="7" s="1"/>
  <c r="D36" i="7"/>
  <c r="K36" i="7" s="1"/>
  <c r="B33" i="7"/>
  <c r="B34" i="7"/>
  <c r="B35" i="7"/>
  <c r="B36" i="7"/>
  <c r="B69" i="7"/>
  <c r="B56" i="7"/>
  <c r="D58" i="7"/>
  <c r="K58" i="7"/>
  <c r="B58" i="7"/>
  <c r="D12" i="7"/>
  <c r="K12" i="7"/>
  <c r="C17" i="7" s="1"/>
  <c r="D35" i="1" s="1"/>
  <c r="D103" i="1" s="1"/>
  <c r="D13" i="7"/>
  <c r="K13" i="7" s="1"/>
  <c r="D14" i="7"/>
  <c r="K14" i="7"/>
  <c r="D15" i="7"/>
  <c r="K15" i="7" s="1"/>
  <c r="D16" i="7"/>
  <c r="K16" i="7"/>
  <c r="D59" i="7"/>
  <c r="K59" i="7"/>
  <c r="D60" i="7"/>
  <c r="K60" i="7" s="1"/>
  <c r="D61" i="7"/>
  <c r="K61" i="7" s="1"/>
  <c r="D62" i="7"/>
  <c r="D63" i="7"/>
  <c r="D64" i="7"/>
  <c r="D65" i="7"/>
  <c r="K65" i="7" s="1"/>
  <c r="D51" i="7"/>
  <c r="D52" i="7"/>
  <c r="K52" i="7" s="1"/>
  <c r="D50" i="7"/>
  <c r="K50" i="7" s="1"/>
  <c r="B103" i="1"/>
  <c r="C81" i="7" s="1"/>
  <c r="B104" i="1"/>
  <c r="C82" i="7"/>
  <c r="B105" i="1"/>
  <c r="C83" i="7" s="1"/>
  <c r="B106" i="1"/>
  <c r="C84" i="7"/>
  <c r="B107" i="1"/>
  <c r="C85" i="7" s="1"/>
  <c r="B108" i="1"/>
  <c r="C86" i="7"/>
  <c r="B109" i="1"/>
  <c r="C87" i="7" s="1"/>
  <c r="B51" i="7"/>
  <c r="B52" i="7"/>
  <c r="D71" i="7"/>
  <c r="K71" i="7" s="1"/>
  <c r="D72" i="7"/>
  <c r="K72" i="7"/>
  <c r="D73" i="7"/>
  <c r="K73" i="7" s="1"/>
  <c r="B71" i="7"/>
  <c r="B72" i="7"/>
  <c r="B73" i="7"/>
  <c r="B70" i="7"/>
  <c r="D70" i="7"/>
  <c r="K70" i="7"/>
  <c r="C74" i="7" s="1"/>
  <c r="D94" i="1" s="1"/>
  <c r="D109" i="1" s="1"/>
  <c r="K62" i="7"/>
  <c r="K63" i="7"/>
  <c r="K64" i="7"/>
  <c r="D57" i="7"/>
  <c r="B59" i="7"/>
  <c r="B60" i="7"/>
  <c r="B61" i="7"/>
  <c r="B62" i="7"/>
  <c r="B63" i="7"/>
  <c r="B64" i="7"/>
  <c r="B65" i="7"/>
  <c r="B57" i="7"/>
  <c r="B50" i="7"/>
  <c r="D42" i="7"/>
  <c r="K42" i="7" s="1"/>
  <c r="C46" i="7" s="1"/>
  <c r="D64" i="1" s="1"/>
  <c r="D106" i="1" s="1"/>
  <c r="D43" i="7"/>
  <c r="K43" i="7"/>
  <c r="D44" i="7"/>
  <c r="D45" i="7"/>
  <c r="K45" i="7" s="1"/>
  <c r="B42" i="7"/>
  <c r="B43" i="7"/>
  <c r="B44" i="7"/>
  <c r="B45" i="7"/>
  <c r="D22" i="7"/>
  <c r="D23" i="7"/>
  <c r="D24" i="7"/>
  <c r="K24" i="7" s="1"/>
  <c r="D25" i="7"/>
  <c r="K25" i="7" s="1"/>
  <c r="D26" i="7"/>
  <c r="D27" i="7"/>
  <c r="D5" i="7"/>
  <c r="D6" i="7"/>
  <c r="D7" i="7"/>
  <c r="B5" i="7"/>
  <c r="B6" i="7"/>
  <c r="B7" i="7"/>
  <c r="K51" i="7"/>
  <c r="B49" i="7"/>
  <c r="B41" i="7"/>
  <c r="K44" i="7"/>
  <c r="D41" i="7"/>
  <c r="K41" i="7"/>
  <c r="B40" i="7"/>
  <c r="K5" i="7"/>
  <c r="K6" i="7"/>
  <c r="K7" i="7"/>
  <c r="K26" i="7"/>
  <c r="D32" i="7"/>
  <c r="K32" i="7" s="1"/>
  <c r="C37" i="7" s="1"/>
  <c r="D55" i="1" s="1"/>
  <c r="D105" i="1" s="1"/>
  <c r="B32" i="7"/>
  <c r="B31" i="7"/>
  <c r="K22" i="7"/>
  <c r="K23" i="7"/>
  <c r="K27" i="7"/>
  <c r="D21" i="7"/>
  <c r="K21" i="7" s="1"/>
  <c r="B21" i="7"/>
  <c r="B20" i="7"/>
  <c r="D4" i="7"/>
  <c r="K4" i="7" s="1"/>
  <c r="C8" i="7" s="1"/>
  <c r="D26" i="1" s="1"/>
  <c r="D102" i="1" s="1"/>
  <c r="B12" i="7"/>
  <c r="B11" i="7"/>
  <c r="B4" i="7"/>
  <c r="B3" i="7"/>
  <c r="B102" i="1"/>
  <c r="C80" i="7" s="1"/>
  <c r="K33" i="7"/>
  <c r="K57" i="7"/>
  <c r="D83" i="7" l="1"/>
  <c r="E105" i="1"/>
  <c r="E83" i="7" s="1"/>
  <c r="E102" i="1"/>
  <c r="D80" i="7"/>
  <c r="E106" i="1"/>
  <c r="E84" i="7" s="1"/>
  <c r="D84" i="7"/>
  <c r="C66" i="7"/>
  <c r="D86" i="1" s="1"/>
  <c r="C28" i="7"/>
  <c r="D46" i="1" s="1"/>
  <c r="D104" i="1" s="1"/>
  <c r="C53" i="7"/>
  <c r="D73" i="1" s="1"/>
  <c r="D87" i="7"/>
  <c r="E109" i="1"/>
  <c r="E87" i="7" s="1"/>
  <c r="E103" i="1"/>
  <c r="E81" i="7" s="1"/>
  <c r="D81" i="7"/>
  <c r="E80" i="7" l="1"/>
  <c r="D82" i="7"/>
  <c r="E104" i="1"/>
  <c r="E82" i="7" s="1"/>
  <c r="F104" i="1"/>
  <c r="F103" i="1"/>
  <c r="D107" i="1"/>
  <c r="D108" i="1"/>
  <c r="F83" i="7"/>
  <c r="F87" i="7"/>
  <c r="F109" i="1"/>
  <c r="F102" i="1"/>
  <c r="F81" i="7"/>
  <c r="F106" i="1"/>
  <c r="F105" i="1"/>
  <c r="E107" i="1" l="1"/>
  <c r="E85" i="7" s="1"/>
  <c r="D85" i="7"/>
  <c r="F107" i="1"/>
  <c r="F110" i="1" s="1"/>
  <c r="F82" i="7"/>
  <c r="E88" i="7"/>
  <c r="F108" i="1"/>
  <c r="D86" i="7"/>
  <c r="E108" i="1"/>
  <c r="E86" i="7" s="1"/>
  <c r="F80" i="7"/>
  <c r="F88" i="7" s="1"/>
  <c r="D88" i="7" s="1"/>
  <c r="E110" i="1" l="1"/>
  <c r="D110" i="1" s="1"/>
  <c r="D111" i="1" s="1"/>
</calcChain>
</file>

<file path=xl/sharedStrings.xml><?xml version="1.0" encoding="utf-8"?>
<sst xmlns="http://schemas.openxmlformats.org/spreadsheetml/2006/main" count="511" uniqueCount="114">
  <si>
    <t>RATING</t>
  </si>
  <si>
    <t>Excellent</t>
  </si>
  <si>
    <t>Good</t>
  </si>
  <si>
    <t>Explanation</t>
  </si>
  <si>
    <t>Rating</t>
  </si>
  <si>
    <t>Category</t>
  </si>
  <si>
    <t>Weighting</t>
  </si>
  <si>
    <t>Score</t>
  </si>
  <si>
    <t>Weighted score</t>
  </si>
  <si>
    <t>Comments</t>
  </si>
  <si>
    <t>Summary assessment</t>
  </si>
  <si>
    <t>Overall score</t>
  </si>
  <si>
    <t>Select from list</t>
  </si>
  <si>
    <t>TOTAL WEIGHTED SCORE</t>
  </si>
  <si>
    <t>Verbal descriptor</t>
  </si>
  <si>
    <t>Overall rating guide</t>
  </si>
  <si>
    <t>OVERALL RATING</t>
  </si>
  <si>
    <t>Individual criteria rating guide</t>
  </si>
  <si>
    <t>Description</t>
  </si>
  <si>
    <t>Type here</t>
  </si>
  <si>
    <t>Highly Satisfactory</t>
  </si>
  <si>
    <t>Unsatisfactory</t>
  </si>
  <si>
    <t>List</t>
  </si>
  <si>
    <t>Value</t>
  </si>
  <si>
    <t>Select from the list</t>
  </si>
  <si>
    <t>""</t>
  </si>
  <si>
    <t>Not Rated</t>
  </si>
  <si>
    <t>Data Validation</t>
  </si>
  <si>
    <t>VLOOKUP</t>
  </si>
  <si>
    <t>Quality Assurance</t>
  </si>
  <si>
    <t>N/A</t>
  </si>
  <si>
    <t>The criterion was fully met (or exceeded) and there were no shortcomings.</t>
  </si>
  <si>
    <t>The criterion was met with only minor shortcomings.</t>
  </si>
  <si>
    <t>The criterion was partially met with some shortcomings.</t>
  </si>
  <si>
    <t>What works</t>
  </si>
  <si>
    <t>What needs improvement</t>
  </si>
  <si>
    <t>Review Date</t>
  </si>
  <si>
    <t>Not applicable - the question will be omitted from the scoring and rating</t>
  </si>
  <si>
    <t>1. STRUCTURE AND CLARITY</t>
  </si>
  <si>
    <t>Section score</t>
  </si>
  <si>
    <t>Write a very brief comment on why or how the element has been addressed. This is not only reassuring for the author of the report, but useful for the purposes of capacity building – a first time author may not know why they got something right so it’s helpful to identify the strengths so they understand.</t>
  </si>
  <si>
    <t>Write a very brief comment on how the element could be strengthened even further. The author may or may not take it up, but providing this advice will help the author understand why it didn’t get the top score.</t>
  </si>
  <si>
    <t>This is probably where you need to spend the most time providing advice and recommendations because it’s important that the author understands how to improve this aspect of the document.</t>
  </si>
  <si>
    <t>There are 2 reasons you might give something a “1” – either the element is missing and you think it should be included, or it’s included but majorly flawed. 
In the case of the former situation, the explanation of what is missing equals the recommendation i.e. the context section is missing – strongly recommend including a section on the context: it is needed to provide vital information to frame the research needs.
In the case of the latter, similarly to the guidance above for rating something as a “2”, it’s important to provide clear advice on how to improve this element.</t>
  </si>
  <si>
    <t>0 means “N/A” rather than a zero score.
The templates are designed for every eventuality so you can use your judgement to skip some questions if they do not apply to the document you are reviewing. By selecting 0, the rating will be omitted and will not lower the score of the overall ratings.
Occasionally you may also want to leave a comment even when marking something N/A.</t>
  </si>
  <si>
    <t>Comments, Feedback and Recommendations to the authors for improvement</t>
  </si>
  <si>
    <t>Overall comments</t>
  </si>
  <si>
    <t>Evaluation Title</t>
  </si>
  <si>
    <t>QA Unique ID</t>
  </si>
  <si>
    <t>Needs improving</t>
  </si>
  <si>
    <r>
      <rPr>
        <b/>
        <sz val="14"/>
        <rFont val="Arial Narrow"/>
        <family val="2"/>
      </rPr>
      <t>Good:</t>
    </r>
    <r>
      <rPr>
        <sz val="14"/>
        <rFont val="Arial Narrow"/>
        <family val="2"/>
      </rPr>
      <t xml:space="preserve"> 60% - 79%</t>
    </r>
  </si>
  <si>
    <r>
      <rPr>
        <b/>
        <sz val="14"/>
        <rFont val="Arial Narrow"/>
        <family val="2"/>
      </rPr>
      <t>Needs improving:</t>
    </r>
    <r>
      <rPr>
        <sz val="14"/>
        <rFont val="Arial Narrow"/>
        <family val="2"/>
      </rPr>
      <t xml:space="preserve"> 40% - 59%</t>
    </r>
  </si>
  <si>
    <r>
      <rPr>
        <b/>
        <sz val="14"/>
        <rFont val="Arial Narrow"/>
        <family val="2"/>
      </rPr>
      <t>Unsatisfactory:</t>
    </r>
    <r>
      <rPr>
        <sz val="14"/>
        <rFont val="Arial Narrow"/>
        <family val="2"/>
      </rPr>
      <t xml:space="preserve"> 0% - 39%</t>
    </r>
  </si>
  <si>
    <r>
      <t>Excellent:</t>
    </r>
    <r>
      <rPr>
        <sz val="14"/>
        <color theme="0"/>
        <rFont val="Arial Narrow"/>
        <family val="2"/>
      </rPr>
      <t xml:space="preserve"> 80% - 100%</t>
    </r>
  </si>
  <si>
    <t>Draft Evaluation Report</t>
  </si>
  <si>
    <t>Any methodological and evidence limitations, any inherent imbalances or risks of bias are discussed alongside strategies undertaken to mitigate risks.</t>
  </si>
  <si>
    <t>Data/evidence was gathered as defined in the methodology. Any departures from the TOR, inception phase and / or original evaluation design are adequately explained.</t>
  </si>
  <si>
    <t>Primary and secondary data sources are clearly distinguished, reliable/valid and sampling strategies are explained and justified including sample sizes. The approaches to data disaggregation and triangulation are explained. The report considers, when relevant, evidence from EU and/or other partners’ relevant studies, monitoring reports and/or evaluations.</t>
  </si>
  <si>
    <t>Findings are useful and they are presented in ways that are accessible to different users.</t>
  </si>
  <si>
    <t>Conclusions are coherent and balanced (i.e. they present a credible picture of both strengths and weaknesses), and are free of personal or partisan considerations.</t>
  </si>
  <si>
    <t>The analysis includes an appropriate reflection of the views of different stakeholders (reflecting diverse interests). They are disaggregated to show impact and outcomes on the different stakeholder groups.</t>
  </si>
  <si>
    <t>Stakeholders and end-users have been given opportunities to comment on the preliminary or draft findings, recommendations and lessons. The evaluation report reflects those comments and acknowledges disagreements.</t>
  </si>
  <si>
    <t>Differences of opinion (within the evaluation team, or amongst stakeholders consulted) are fully acknowledged in the report.</t>
  </si>
  <si>
    <t>The report indicates whether the evaluation team was able to work freely and without interference. Any conflicts of interest are openly discussed. Information sources and their contributions were independent of other parties with an interest in the evaluation.</t>
  </si>
  <si>
    <t>The criterion was fully met (or exceeded) and there were no or few shortcomings. Evaluation commissioners may use the report's findings and recommendations with a high degree of confidence.</t>
  </si>
  <si>
    <t>The criterion was met with only minor shortcomings. Evaluation commissioners may use the most of the report's findings and recommendations with confidence.</t>
  </si>
  <si>
    <t>The criterion was partially met with some shortcomings. Decision makers should draw on the findings and recommendations after some substantive improvements are made.</t>
  </si>
  <si>
    <t>The product is accessible to the intended audience (e.g. free of jargon overall, written in plain language, logical use of chapters, avoids unnecessary duplications, has a list of acronyms, appropriate use of tables, graphs and diagrams).</t>
  </si>
  <si>
    <t>The names of the evaluation team members are present, and the disclaimer about the opinions expressed in the document is included.</t>
  </si>
  <si>
    <t>The report indicates the evaluation's approach to applying best practices and standards of ethical conduct in evaluation, referencing gender and/or power dynamic considerations, privacy and confidentiality of evaluation participants etc.</t>
  </si>
  <si>
    <t>2. BACKGROUND AND OVERVIEW OF THE EVALUATION</t>
  </si>
  <si>
    <t>The findings are appropriately analysed and discussed in the intervention's context(s) (e.g. developmental, policy, institutional).</t>
  </si>
  <si>
    <t>When assessing the effect of the EU intervention, the findings describe and explain the most relevant causal links between outputs, outcomes and impacts, distinguishing between attribution and contribution.</t>
  </si>
  <si>
    <t xml:space="preserve">The information supporting the findings is sufficiently analytical, not solely descriptive. It is presented, analysed and interpreted systematically and logically. Findings derive from the evidence gathered, and the report signposts the reader to the annex for more detail where appropriate. </t>
  </si>
  <si>
    <t>Any conflicts of interest are openly discussed. Information sources and their contributions were independent of other parties with an interest in the evaluation.</t>
  </si>
  <si>
    <t>The conclusions provide reasoned judgement and they are clearly derived from the findings, and cross-referenced with the findings. The cross-referencing is appropriate and reliable.</t>
  </si>
  <si>
    <t>Recommendations are clearly linked to and derive from the conclusions, indicating cross-referencing for checking reliability.</t>
  </si>
  <si>
    <t>They are prioritised (within clusters) and clearly targeted at the intended users, enabling individuals or departments to follow up on each specific recommendation.</t>
  </si>
  <si>
    <t>They are concrete, achievable and realistic for intended actors to take forward. Where possible, the details of who, when and how they will be implemented and any key steps/action points are specified.</t>
  </si>
  <si>
    <t>The evaluation methods are described and justified.</t>
  </si>
  <si>
    <t>The inventory of projects from the EU databases is included, a bibliography, and any results from surveys or country/thematic case studies.</t>
  </si>
  <si>
    <t>3. FINDINGS &amp; ANALYSIS</t>
  </si>
  <si>
    <t>4. CONCLUSIONS</t>
  </si>
  <si>
    <t>5. RECOMMENDATIONS</t>
  </si>
  <si>
    <t>The product is of publishable quality, it is proofread and free of grammatical, spelling and formatting errors.</t>
  </si>
  <si>
    <t>Recommendations appropriately respond to the objectives of the evaluation.</t>
  </si>
  <si>
    <t>Supporting information for the methodology is provided which includes the theory(ies) of change or intervention logics in diagrammatic form with accompanying narrative, and explaining the links with the evaluation questions.</t>
  </si>
  <si>
    <t>Non-applicable</t>
  </si>
  <si>
    <t>Where appropriate, the analysis and conclusions address the EU cross-cutting issues.</t>
  </si>
  <si>
    <t xml:space="preserve">The evaluation matrix is clearly articulated, indicating the evaluation criteria, evaluation questions, judgment criteria and indicators with accompanying data sources and methods. </t>
  </si>
  <si>
    <t xml:space="preserve">The purpose and objectives of the evaluation are clearly articulated, including any changes from the TOR or the Inception Report. Accountability and learning have been considered and it is clear to the reader why the evaluation has been undertaken and how the findings of the evaluation will be utilised. Target audience(s) for the evaluation findings are described and key stakeholders for the evaluation are clearly identified. </t>
  </si>
  <si>
    <r>
      <t xml:space="preserve">The product clearly outlines what aspects of the intervention were and were not covered by the evaluation </t>
    </r>
    <r>
      <rPr>
        <sz val="10"/>
        <rFont val="Arial Narrow"/>
        <family val="2"/>
      </rPr>
      <t>and why.</t>
    </r>
  </si>
  <si>
    <t>An executive summary is included. It meets the length requirements set out in the ToR, it highlights the key messages, and it can stand alone as an accurate and appropriate summary of the main report.</t>
  </si>
  <si>
    <t>The evaluation matrix includes an assessment of the quality of evidence for each significant finding. The specific approach for assessing the quality of evidence is presented.</t>
  </si>
  <si>
    <t>The methodology section in the main report provides a sufficient overview of the approach taken and outlines limitations to the evaluation. The section indicates what additional detail is provided in the Annex.</t>
  </si>
  <si>
    <t>The list of institutions and persons interviewed and consulted is included. Only the names are included of persons who have participated in the evaluation in their professional capacity (as opposed to community members).</t>
  </si>
  <si>
    <t>Main Report</t>
  </si>
  <si>
    <t xml:space="preserve">The report provides a brief and sufficient description of the geographical, sector and policy contexts, relevant to the scope and objectives of the evaluation. </t>
  </si>
  <si>
    <t>Key findings are presented clearly and logically (for example, clustered together, or against the evaluation criteria, or against the evaluation questions).</t>
  </si>
  <si>
    <t>Any unintended and unexpected results are identified, and where there is more detail provided in the annex, this is signposted.</t>
  </si>
  <si>
    <t>(If relevant) the report indicates if there are not sufficient findings to conclude on specific issues.</t>
  </si>
  <si>
    <t>(If relevant) Recommendations provide advice for the Action’s exit strategy, post-Action sustainability or for adjusting Action’s design or plans.</t>
  </si>
  <si>
    <t>Annexes</t>
  </si>
  <si>
    <t>7. METHODOLOGY</t>
  </si>
  <si>
    <t>8. EVIDENCE</t>
  </si>
  <si>
    <t>Data collection or analysis tools used for the purpose of the evaluation were tested and validated (e.g. pre-testing of questionnaires).</t>
  </si>
  <si>
    <t>The evaluation is transparent about the sources and quality of information, and references or sources are provided. Evidence is clearly and sufficiently triangulated, and the strength of evidence is ranked.</t>
  </si>
  <si>
    <t>The annexes include the TORs. The annexes are complete and add to the usefulness of the report.</t>
  </si>
  <si>
    <t>6. COMPREHENSIVENESS AND QUALITY</t>
  </si>
  <si>
    <t>If applicable (i.e. requested by the TOR), lessons are presented separately with a clear logical distinction between findings, recommendations and lessons learned. They are valid with wider reference for the institution(s).</t>
  </si>
  <si>
    <t>Updated April 2022</t>
  </si>
  <si>
    <t>DG INTPA Strategic Evaluations</t>
  </si>
  <si>
    <t>There were major shortcomings in meeting INTPA's standards.</t>
  </si>
  <si>
    <t>There were major shortcomings in meeting INTPA's standards for strategic evaluation reports; therefore evaluation commissioners may not rely on this report without significant improvements being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</si>
</sst>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1"/>
      <color theme="1"/>
      <name val="Calibri"/>
      <family val="2"/>
      <scheme val="minor"/>
    </font>
    <font>
      <sz val="11"/>
      <color theme="1"/>
      <name val="Georgia"/>
      <family val="2"/>
    </font>
    <font>
      <sz val="10"/>
      <name val="Georgia"/>
      <family val="1"/>
    </font>
    <font>
      <sz val="9"/>
      <name val="Georgia"/>
      <family val="1"/>
    </font>
    <font>
      <sz val="11"/>
      <color theme="1"/>
      <name val="Georgia"/>
      <family val="1"/>
    </font>
    <font>
      <b/>
      <sz val="11"/>
      <color theme="0"/>
      <name val="Georgia"/>
      <family val="1"/>
    </font>
    <font>
      <sz val="9"/>
      <color theme="1"/>
      <name val="Georgia"/>
      <family val="1"/>
    </font>
    <font>
      <b/>
      <sz val="9"/>
      <color theme="0"/>
      <name val="Georgia"/>
      <family val="1"/>
    </font>
    <font>
      <b/>
      <sz val="10"/>
      <color theme="0"/>
      <name val="Arial"/>
      <family val="2"/>
    </font>
    <font>
      <b/>
      <sz val="10"/>
      <name val="Arial"/>
      <family val="2"/>
    </font>
    <font>
      <sz val="10"/>
      <name val="Arial"/>
      <family val="2"/>
    </font>
    <font>
      <sz val="10"/>
      <color theme="1"/>
      <name val="Arial"/>
      <family val="2"/>
    </font>
    <font>
      <b/>
      <sz val="10"/>
      <color theme="1"/>
      <name val="Arial"/>
      <family val="2"/>
    </font>
    <font>
      <b/>
      <i/>
      <sz val="10"/>
      <color theme="1"/>
      <name val="Arial"/>
      <family val="2"/>
    </font>
    <font>
      <sz val="11"/>
      <name val="Georgia"/>
      <family val="1"/>
    </font>
    <font>
      <sz val="12"/>
      <color theme="1"/>
      <name val="Calibri"/>
      <family val="2"/>
      <scheme val="minor"/>
    </font>
    <font>
      <sz val="9"/>
      <name val="Arial"/>
      <family val="2"/>
    </font>
    <font>
      <sz val="12"/>
      <color theme="1"/>
      <name val="Arial Narrow"/>
      <family val="2"/>
    </font>
    <font>
      <b/>
      <sz val="10"/>
      <color theme="1"/>
      <name val="Arial Narrow"/>
      <family val="2"/>
    </font>
    <font>
      <sz val="10"/>
      <color theme="1"/>
      <name val="Arial Narrow"/>
      <family val="2"/>
    </font>
    <font>
      <sz val="22"/>
      <color theme="1"/>
      <name val="Arial Narrow"/>
      <family val="2"/>
    </font>
    <font>
      <sz val="16"/>
      <name val="Arial Narrow"/>
      <family val="2"/>
    </font>
    <font>
      <b/>
      <sz val="10"/>
      <name val="Arial Narrow"/>
      <family val="2"/>
    </font>
    <font>
      <sz val="10"/>
      <name val="Arial Narrow"/>
      <family val="2"/>
    </font>
    <font>
      <sz val="10"/>
      <color rgb="FFFF0000"/>
      <name val="Arial Narrow"/>
      <family val="2"/>
    </font>
    <font>
      <i/>
      <sz val="10"/>
      <color theme="1"/>
      <name val="Arial Narrow"/>
      <family val="2"/>
    </font>
    <font>
      <b/>
      <i/>
      <sz val="10"/>
      <color theme="1"/>
      <name val="Arial Narrow"/>
      <family val="2"/>
    </font>
    <font>
      <b/>
      <sz val="20"/>
      <name val="Arial Narrow"/>
      <family val="2"/>
    </font>
    <font>
      <sz val="14"/>
      <name val="Arial Narrow"/>
      <family val="2"/>
    </font>
    <font>
      <sz val="14"/>
      <color theme="1"/>
      <name val="Arial Narrow"/>
      <family val="2"/>
    </font>
    <font>
      <b/>
      <sz val="14"/>
      <name val="Arial Narrow"/>
      <family val="2"/>
    </font>
    <font>
      <sz val="36"/>
      <color theme="3" tint="-0.249977111117893"/>
      <name val="Arial Narrow"/>
      <family val="2"/>
    </font>
    <font>
      <sz val="22"/>
      <color theme="3" tint="-0.249977111117893"/>
      <name val="Arial Narrow"/>
      <family val="2"/>
    </font>
    <font>
      <b/>
      <sz val="10"/>
      <color theme="3" tint="-0.249977111117893"/>
      <name val="Arial Narrow"/>
      <family val="2"/>
    </font>
    <font>
      <sz val="10"/>
      <color theme="3" tint="-0.249977111117893"/>
      <name val="Arial Narrow"/>
      <family val="2"/>
    </font>
    <font>
      <b/>
      <sz val="20"/>
      <color rgb="FFFFFFFF"/>
      <name val="Arial Narrow"/>
      <family val="2"/>
    </font>
    <font>
      <b/>
      <sz val="20"/>
      <color theme="1"/>
      <name val="Arial Narrow"/>
      <family val="2"/>
    </font>
    <font>
      <b/>
      <sz val="14"/>
      <color theme="0"/>
      <name val="Arial Narrow"/>
      <family val="2"/>
    </font>
    <font>
      <sz val="14"/>
      <color theme="0"/>
      <name val="Arial Narrow"/>
      <family val="2"/>
    </font>
    <font>
      <sz val="10.5"/>
      <name val="Arial Narrow"/>
      <family val="2"/>
    </font>
    <font>
      <sz val="12"/>
      <name val="Arial Narrow"/>
      <family val="2"/>
    </font>
    <font>
      <sz val="20"/>
      <color theme="0"/>
      <name val="Arial Narrow"/>
      <family val="2"/>
    </font>
    <font>
      <sz val="14"/>
      <color rgb="FFFF0000"/>
      <name val="Arial Narrow"/>
      <family val="2"/>
    </font>
  </fonts>
  <fills count="14">
    <fill>
      <patternFill patternType="none"/>
    </fill>
    <fill>
      <patternFill patternType="gray125"/>
    </fill>
    <fill>
      <patternFill patternType="solid">
        <fgColor theme="0"/>
        <bgColor indexed="64"/>
      </patternFill>
    </fill>
    <fill>
      <patternFill patternType="solid">
        <fgColor rgb="FF80808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007742"/>
        <bgColor indexed="64"/>
      </patternFill>
    </fill>
    <fill>
      <patternFill patternType="solid">
        <fgColor rgb="FF78A742"/>
        <bgColor indexed="64"/>
      </patternFill>
    </fill>
    <fill>
      <patternFill patternType="solid">
        <fgColor theme="0" tint="-0.34998626667073579"/>
        <bgColor indexed="64"/>
      </patternFill>
    </fill>
    <fill>
      <patternFill patternType="solid">
        <fgColor rgb="FFBFBFBF"/>
        <bgColor indexed="64"/>
      </patternFill>
    </fill>
    <fill>
      <patternFill patternType="solid">
        <fgColor theme="4" tint="0.79998168889431442"/>
        <bgColor indexed="64"/>
      </patternFill>
    </fill>
    <fill>
      <patternFill patternType="solid">
        <fgColor rgb="FFF9F9F9"/>
        <bgColor indexed="64"/>
      </patternFill>
    </fill>
    <fill>
      <patternFill patternType="solid">
        <fgColor theme="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rgb="FF00A499"/>
      </right>
      <top style="thin">
        <color theme="3" tint="-0.249977111117893"/>
      </top>
      <bottom style="thin">
        <color theme="3" tint="-0.249977111117893"/>
      </bottom>
      <diagonal/>
    </border>
    <border>
      <left style="thin">
        <color rgb="FF00A499"/>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style="thin">
        <color indexed="64"/>
      </right>
      <top style="thin">
        <color theme="3" tint="-0.249977111117893"/>
      </top>
      <bottom style="thin">
        <color theme="3" tint="-0.249977111117893"/>
      </bottom>
      <diagonal/>
    </border>
    <border>
      <left style="thin">
        <color indexed="64"/>
      </left>
      <right style="thin">
        <color theme="3" tint="-0.249977111117893"/>
      </right>
      <top style="thin">
        <color theme="3" tint="-0.249977111117893"/>
      </top>
      <bottom style="thin">
        <color theme="3" tint="-0.249977111117893"/>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2">
    <xf numFmtId="0" fontId="0" fillId="0" borderId="0"/>
    <xf numFmtId="0" fontId="1" fillId="0" borderId="0"/>
  </cellStyleXfs>
  <cellXfs count="183">
    <xf numFmtId="0" fontId="0" fillId="0" borderId="0" xfId="0"/>
    <xf numFmtId="0" fontId="4" fillId="2" borderId="0" xfId="0" applyFont="1" applyFill="1"/>
    <xf numFmtId="0" fontId="4" fillId="2" borderId="0" xfId="0" applyFont="1" applyFill="1" applyBorder="1"/>
    <xf numFmtId="0" fontId="3" fillId="2" borderId="0" xfId="0" applyFont="1" applyFill="1" applyBorder="1" applyAlignment="1">
      <alignment vertical="top" wrapText="1"/>
    </xf>
    <xf numFmtId="0" fontId="5"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2"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10" fillId="0" borderId="1" xfId="0" applyFont="1" applyFill="1" applyBorder="1" applyAlignment="1">
      <alignment horizontal="center" vertical="center" wrapText="1" readingOrder="1"/>
    </xf>
    <xf numFmtId="0" fontId="11" fillId="0" borderId="0" xfId="0" applyFont="1" applyFill="1" applyAlignment="1"/>
    <xf numFmtId="0" fontId="12"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2" fillId="0" borderId="0" xfId="0" applyFont="1" applyAlignment="1">
      <alignment horizontal="center" vertical="center"/>
    </xf>
    <xf numFmtId="0" fontId="9"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4" fillId="2" borderId="1" xfId="0" applyFont="1" applyFill="1" applyBorder="1"/>
    <xf numFmtId="0" fontId="2" fillId="0" borderId="1" xfId="0" applyFont="1" applyFill="1" applyBorder="1" applyAlignment="1">
      <alignment horizontal="center" vertical="center" wrapText="1"/>
    </xf>
    <xf numFmtId="0" fontId="3" fillId="6"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0" fillId="0" borderId="0" xfId="0" applyAlignment="1">
      <alignment wrapText="1"/>
    </xf>
    <xf numFmtId="0" fontId="15" fillId="0" borderId="0" xfId="0" applyFont="1" applyAlignment="1">
      <alignment wrapText="1"/>
    </xf>
    <xf numFmtId="0" fontId="11" fillId="0" borderId="0" xfId="0" applyFont="1" applyFill="1" applyBorder="1" applyAlignment="1"/>
    <xf numFmtId="0" fontId="16" fillId="2" borderId="1" xfId="0" applyFont="1" applyFill="1" applyBorder="1" applyAlignment="1">
      <alignment horizontal="center" vertical="top" wrapText="1"/>
    </xf>
    <xf numFmtId="0" fontId="10" fillId="0" borderId="2" xfId="0" applyFont="1" applyFill="1" applyBorder="1" applyAlignment="1">
      <alignment horizontal="left" vertical="center" wrapText="1"/>
    </xf>
    <xf numFmtId="0" fontId="18" fillId="2" borderId="8" xfId="0" applyFont="1" applyFill="1" applyBorder="1" applyAlignment="1">
      <alignment horizontal="center" vertical="center"/>
    </xf>
    <xf numFmtId="0" fontId="19" fillId="2" borderId="9" xfId="0" applyFont="1" applyFill="1" applyBorder="1" applyAlignment="1"/>
    <xf numFmtId="0" fontId="18" fillId="2" borderId="11" xfId="0" applyFont="1" applyFill="1" applyBorder="1" applyAlignment="1"/>
    <xf numFmtId="0" fontId="18" fillId="2" borderId="0" xfId="0" applyFont="1" applyFill="1" applyBorder="1" applyAlignment="1">
      <alignment horizontal="center" vertical="center"/>
    </xf>
    <xf numFmtId="0" fontId="19" fillId="2" borderId="0" xfId="0" applyFont="1" applyFill="1" applyBorder="1" applyAlignment="1"/>
    <xf numFmtId="0" fontId="18" fillId="2" borderId="11" xfId="0" applyFont="1" applyFill="1" applyBorder="1" applyAlignment="1">
      <alignment horizontal="center" vertical="center"/>
    </xf>
    <xf numFmtId="0" fontId="20" fillId="2" borderId="0" xfId="0" applyFont="1" applyFill="1" applyBorder="1" applyAlignment="1">
      <alignment horizontal="left" vertical="top"/>
    </xf>
    <xf numFmtId="0" fontId="19" fillId="2" borderId="12" xfId="0" applyFont="1" applyFill="1" applyBorder="1" applyAlignment="1"/>
    <xf numFmtId="0" fontId="18" fillId="2" borderId="13" xfId="0" applyFont="1" applyFill="1" applyBorder="1" applyAlignment="1"/>
    <xf numFmtId="0" fontId="20" fillId="2" borderId="14" xfId="0" applyFont="1" applyFill="1" applyBorder="1" applyAlignment="1">
      <alignment horizontal="left" vertical="top"/>
    </xf>
    <xf numFmtId="0" fontId="18" fillId="2" borderId="14" xfId="0" applyFont="1" applyFill="1" applyBorder="1" applyAlignment="1">
      <alignment horizontal="center" vertical="center"/>
    </xf>
    <xf numFmtId="0" fontId="19" fillId="2" borderId="14" xfId="0" applyFont="1" applyFill="1" applyBorder="1" applyAlignment="1"/>
    <xf numFmtId="0" fontId="19" fillId="2" borderId="15" xfId="0" applyFont="1" applyFill="1" applyBorder="1" applyAlignment="1"/>
    <xf numFmtId="0" fontId="19" fillId="2" borderId="0" xfId="0" applyFont="1" applyFill="1" applyAlignment="1"/>
    <xf numFmtId="15" fontId="25" fillId="2" borderId="0" xfId="0" applyNumberFormat="1" applyFont="1" applyFill="1" applyAlignment="1">
      <alignment vertical="center"/>
    </xf>
    <xf numFmtId="0" fontId="22" fillId="2" borderId="0" xfId="0" applyFont="1" applyFill="1" applyBorder="1" applyAlignment="1">
      <alignment horizontal="left" vertical="center" textRotation="90" wrapText="1"/>
    </xf>
    <xf numFmtId="0" fontId="22" fillId="2" borderId="0" xfId="0" applyFont="1" applyFill="1" applyBorder="1" applyAlignment="1">
      <alignment horizontal="left" vertical="top" wrapText="1"/>
    </xf>
    <xf numFmtId="0" fontId="23" fillId="2" borderId="0" xfId="0" applyFont="1" applyFill="1" applyBorder="1" applyAlignment="1">
      <alignment horizontal="left" vertical="top"/>
    </xf>
    <xf numFmtId="0" fontId="23" fillId="2" borderId="0" xfId="0" applyFont="1" applyFill="1" applyBorder="1" applyAlignment="1">
      <alignment horizontal="left" vertical="top" wrapText="1"/>
    </xf>
    <xf numFmtId="0" fontId="23" fillId="4" borderId="0" xfId="0" applyFont="1" applyFill="1"/>
    <xf numFmtId="0" fontId="19" fillId="0" borderId="0" xfId="0" applyFont="1" applyFill="1" applyBorder="1" applyAlignment="1"/>
    <xf numFmtId="0" fontId="19" fillId="0" borderId="0" xfId="0" applyFont="1" applyAlignment="1"/>
    <xf numFmtId="0" fontId="23" fillId="2" borderId="0" xfId="0" applyFont="1" applyFill="1" applyBorder="1" applyAlignment="1"/>
    <xf numFmtId="0" fontId="23" fillId="2" borderId="0" xfId="0" applyFont="1" applyFill="1" applyAlignment="1"/>
    <xf numFmtId="0" fontId="26" fillId="2" borderId="0" xfId="0" applyFont="1" applyFill="1" applyBorder="1" applyAlignment="1">
      <alignment vertical="center"/>
    </xf>
    <xf numFmtId="0" fontId="19" fillId="0" borderId="0" xfId="0" applyFont="1" applyBorder="1" applyAlignment="1"/>
    <xf numFmtId="0" fontId="18" fillId="2" borderId="0" xfId="0" applyFont="1" applyFill="1" applyBorder="1" applyAlignment="1">
      <alignment horizontal="left" vertical="center" wrapText="1"/>
    </xf>
    <xf numFmtId="0" fontId="19" fillId="2" borderId="0" xfId="0" applyFont="1" applyFill="1" applyBorder="1" applyAlignment="1">
      <alignment horizontal="left" vertical="center"/>
    </xf>
    <xf numFmtId="0" fontId="19" fillId="2" borderId="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18" fillId="0" borderId="0" xfId="0" applyFont="1" applyAlignment="1">
      <alignment horizontal="center" vertical="center"/>
    </xf>
    <xf numFmtId="0" fontId="29" fillId="0" borderId="0" xfId="0" applyFont="1" applyFill="1" applyBorder="1" applyAlignment="1"/>
    <xf numFmtId="0" fontId="19" fillId="11" borderId="19" xfId="0" applyFont="1" applyFill="1" applyBorder="1" applyAlignment="1">
      <alignment horizontal="center" vertical="center"/>
    </xf>
    <xf numFmtId="0" fontId="19" fillId="11" borderId="21" xfId="0" applyFont="1" applyFill="1" applyBorder="1" applyAlignment="1">
      <alignment horizontal="left" vertical="center" wrapText="1"/>
    </xf>
    <xf numFmtId="0" fontId="28" fillId="11" borderId="16" xfId="0" applyFont="1" applyFill="1" applyBorder="1" applyAlignment="1">
      <alignment horizontal="center" vertical="center"/>
    </xf>
    <xf numFmtId="0" fontId="32" fillId="2" borderId="0" xfId="0" applyFont="1" applyFill="1" applyBorder="1" applyAlignment="1"/>
    <xf numFmtId="0" fontId="33" fillId="2" borderId="0" xfId="0" applyFont="1" applyFill="1" applyBorder="1" applyAlignment="1">
      <alignment horizontal="center" vertical="center"/>
    </xf>
    <xf numFmtId="0" fontId="34" fillId="2" borderId="0" xfId="0" applyFont="1" applyFill="1" applyBorder="1" applyAlignment="1"/>
    <xf numFmtId="0" fontId="32" fillId="2" borderId="12" xfId="0" applyFont="1" applyFill="1" applyBorder="1" applyAlignment="1">
      <alignment horizontal="center" vertical="center"/>
    </xf>
    <xf numFmtId="0" fontId="22" fillId="11" borderId="16" xfId="0" applyFont="1" applyFill="1" applyBorder="1" applyAlignment="1">
      <alignment vertical="center"/>
    </xf>
    <xf numFmtId="9" fontId="19" fillId="2" borderId="16" xfId="0" applyNumberFormat="1" applyFont="1" applyFill="1" applyBorder="1" applyAlignment="1">
      <alignment horizontal="center" vertical="center"/>
    </xf>
    <xf numFmtId="0" fontId="23" fillId="2" borderId="16" xfId="0" applyFont="1" applyFill="1" applyBorder="1" applyAlignment="1">
      <alignment vertical="center"/>
    </xf>
    <xf numFmtId="164" fontId="23" fillId="2" borderId="16" xfId="0" applyNumberFormat="1" applyFont="1" applyFill="1" applyBorder="1" applyAlignment="1">
      <alignment horizontal="center" vertical="center"/>
    </xf>
    <xf numFmtId="2" fontId="23" fillId="11" borderId="16" xfId="0" applyNumberFormat="1" applyFont="1" applyFill="1" applyBorder="1" applyAlignment="1">
      <alignment vertical="center"/>
    </xf>
    <xf numFmtId="2" fontId="23" fillId="11" borderId="16" xfId="0" applyNumberFormat="1" applyFont="1" applyFill="1" applyBorder="1" applyAlignment="1">
      <alignment horizontal="center" vertical="center"/>
    </xf>
    <xf numFmtId="0" fontId="17" fillId="0" borderId="16" xfId="0" applyFont="1" applyBorder="1" applyAlignment="1">
      <alignment horizontal="center" vertical="center"/>
    </xf>
    <xf numFmtId="0" fontId="12" fillId="0" borderId="0" xfId="0" applyFont="1" applyFill="1" applyAlignment="1"/>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vertical="center" wrapText="1"/>
    </xf>
    <xf numFmtId="0" fontId="14" fillId="0" borderId="1" xfId="0" applyFont="1" applyFill="1" applyBorder="1"/>
    <xf numFmtId="0" fontId="8" fillId="0" borderId="2" xfId="0" applyFont="1" applyFill="1" applyBorder="1" applyAlignment="1">
      <alignment vertical="center" wrapText="1"/>
    </xf>
    <xf numFmtId="0" fontId="9" fillId="0" borderId="2" xfId="0" applyFont="1" applyFill="1" applyBorder="1" applyAlignment="1">
      <alignment vertical="center" wrapText="1"/>
    </xf>
    <xf numFmtId="0" fontId="11" fillId="0" borderId="1" xfId="1" applyFont="1" applyFill="1" applyBorder="1" applyAlignment="1">
      <alignment horizontal="left" vertical="center" wrapText="1"/>
    </xf>
    <xf numFmtId="0" fontId="10" fillId="0" borderId="0" xfId="0" applyFont="1" applyFill="1" applyBorder="1" applyAlignment="1"/>
    <xf numFmtId="0" fontId="10" fillId="0" borderId="0" xfId="0" applyFont="1" applyFill="1" applyAlignment="1"/>
    <xf numFmtId="0" fontId="8" fillId="0" borderId="2" xfId="0" applyFont="1" applyFill="1" applyBorder="1" applyAlignment="1">
      <alignment vertical="center"/>
    </xf>
    <xf numFmtId="0" fontId="13" fillId="0" borderId="0" xfId="0" applyFont="1" applyFill="1" applyBorder="1" applyAlignment="1">
      <alignment vertical="center"/>
    </xf>
    <xf numFmtId="0" fontId="10" fillId="0" borderId="3" xfId="0" applyFont="1" applyFill="1" applyBorder="1" applyAlignment="1">
      <alignment vertical="center" wrapText="1"/>
    </xf>
    <xf numFmtId="0" fontId="11" fillId="0" borderId="7"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5" xfId="0" applyFont="1" applyFill="1" applyBorder="1" applyAlignment="1"/>
    <xf numFmtId="0" fontId="8" fillId="0" borderId="6" xfId="0" applyFont="1" applyFill="1" applyBorder="1" applyAlignment="1"/>
    <xf numFmtId="0" fontId="10" fillId="0" borderId="1" xfId="0" applyFont="1" applyFill="1" applyBorder="1" applyAlignment="1">
      <alignment vertical="center"/>
    </xf>
    <xf numFmtId="9" fontId="11" fillId="0" borderId="1" xfId="0" applyNumberFormat="1" applyFont="1" applyFill="1" applyBorder="1" applyAlignment="1">
      <alignment horizontal="center" vertical="center"/>
    </xf>
    <xf numFmtId="2" fontId="10" fillId="0" borderId="3" xfId="0" applyNumberFormat="1" applyFont="1" applyFill="1" applyBorder="1" applyAlignment="1"/>
    <xf numFmtId="0" fontId="10" fillId="0" borderId="2" xfId="0" applyFont="1" applyFill="1" applyBorder="1" applyAlignment="1"/>
    <xf numFmtId="0" fontId="9" fillId="0" borderId="1" xfId="0" applyFont="1" applyFill="1" applyBorder="1" applyAlignment="1">
      <alignment vertical="center"/>
    </xf>
    <xf numFmtId="1" fontId="10" fillId="0" borderId="1" xfId="0" applyNumberFormat="1" applyFont="1" applyFill="1" applyBorder="1" applyAlignment="1">
      <alignment vertical="center"/>
    </xf>
    <xf numFmtId="2" fontId="10" fillId="0" borderId="3" xfId="0" applyNumberFormat="1" applyFont="1" applyFill="1" applyBorder="1" applyAlignment="1">
      <alignment vertical="center"/>
    </xf>
    <xf numFmtId="2" fontId="10" fillId="0" borderId="1" xfId="0" applyNumberFormat="1" applyFont="1" applyFill="1" applyBorder="1" applyAlignment="1">
      <alignment vertical="center"/>
    </xf>
    <xf numFmtId="0" fontId="35" fillId="7" borderId="24" xfId="0" applyFont="1" applyFill="1" applyBorder="1" applyAlignment="1">
      <alignment horizontal="center" vertical="center" wrapText="1"/>
    </xf>
    <xf numFmtId="0" fontId="17" fillId="0" borderId="24" xfId="0" applyFont="1" applyBorder="1" applyAlignment="1">
      <alignment vertical="center" wrapText="1"/>
    </xf>
    <xf numFmtId="0" fontId="36" fillId="8" borderId="24"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6" borderId="24" xfId="0" applyFont="1" applyFill="1" applyBorder="1" applyAlignment="1">
      <alignment horizontal="center" vertical="center" wrapText="1"/>
    </xf>
    <xf numFmtId="0" fontId="36" fillId="10" borderId="24" xfId="0" applyFont="1" applyFill="1" applyBorder="1" applyAlignment="1">
      <alignment horizontal="center" vertical="center" wrapText="1"/>
    </xf>
    <xf numFmtId="9" fontId="19" fillId="2" borderId="16" xfId="0" applyNumberFormat="1" applyFont="1" applyFill="1" applyBorder="1" applyAlignment="1">
      <alignment horizontal="center" vertical="center"/>
    </xf>
    <xf numFmtId="0" fontId="22" fillId="11" borderId="25" xfId="0" applyFont="1" applyFill="1" applyBorder="1" applyAlignment="1">
      <alignment horizontal="left" vertical="center" wrapText="1"/>
    </xf>
    <xf numFmtId="0" fontId="22" fillId="7" borderId="25" xfId="0" applyFont="1" applyFill="1" applyBorder="1" applyAlignment="1">
      <alignment horizontal="center" vertical="center"/>
    </xf>
    <xf numFmtId="0" fontId="22" fillId="0" borderId="25" xfId="0" applyFont="1" applyFill="1" applyBorder="1" applyAlignment="1">
      <alignment horizontal="left" vertical="center"/>
    </xf>
    <xf numFmtId="0" fontId="23" fillId="0" borderId="25" xfId="0" applyFont="1" applyFill="1" applyBorder="1" applyAlignment="1">
      <alignment horizontal="left" vertical="center" wrapText="1"/>
    </xf>
    <xf numFmtId="0" fontId="22" fillId="8" borderId="25" xfId="0" applyFont="1" applyFill="1" applyBorder="1" applyAlignment="1">
      <alignment horizontal="center" vertical="center" wrapText="1"/>
    </xf>
    <xf numFmtId="0" fontId="22" fillId="0" borderId="25" xfId="0" applyFont="1" applyFill="1" applyBorder="1" applyAlignment="1">
      <alignment horizontal="left" vertical="center" wrapText="1"/>
    </xf>
    <xf numFmtId="0" fontId="22" fillId="5" borderId="25" xfId="0" applyFont="1" applyFill="1" applyBorder="1" applyAlignment="1">
      <alignment horizontal="center" vertical="center" wrapText="1"/>
    </xf>
    <xf numFmtId="0" fontId="22" fillId="6" borderId="25" xfId="0" applyFont="1" applyFill="1" applyBorder="1" applyAlignment="1">
      <alignment horizontal="center" vertical="center" wrapText="1"/>
    </xf>
    <xf numFmtId="0" fontId="22" fillId="9" borderId="25" xfId="0" applyFont="1" applyFill="1" applyBorder="1" applyAlignment="1">
      <alignment horizontal="center" vertical="center" wrapText="1"/>
    </xf>
    <xf numFmtId="9" fontId="19" fillId="2" borderId="16" xfId="0" applyNumberFormat="1" applyFont="1" applyFill="1" applyBorder="1" applyAlignment="1">
      <alignment horizontal="center" vertical="center"/>
    </xf>
    <xf numFmtId="9" fontId="11" fillId="0" borderId="1" xfId="0" applyNumberFormat="1" applyFont="1" applyFill="1" applyBorder="1" applyAlignment="1">
      <alignment horizontal="center" vertical="center"/>
    </xf>
    <xf numFmtId="0" fontId="23" fillId="11" borderId="21" xfId="0" applyFont="1" applyFill="1" applyBorder="1" applyAlignment="1">
      <alignment horizontal="left" vertical="center" wrapText="1"/>
    </xf>
    <xf numFmtId="0" fontId="40" fillId="0" borderId="16" xfId="0" applyFont="1" applyFill="1" applyBorder="1" applyAlignment="1">
      <alignment horizontal="center" vertical="center" wrapText="1" readingOrder="1"/>
    </xf>
    <xf numFmtId="0" fontId="24" fillId="2" borderId="0" xfId="0" applyFont="1" applyFill="1" applyAlignment="1">
      <alignment vertical="center" wrapText="1"/>
    </xf>
    <xf numFmtId="0" fontId="24" fillId="4" borderId="0" xfId="0" applyFont="1" applyFill="1" applyAlignment="1">
      <alignment vertical="center" wrapText="1"/>
    </xf>
    <xf numFmtId="0" fontId="24" fillId="0" borderId="0" xfId="0" applyFont="1" applyAlignment="1">
      <alignment vertical="center" wrapText="1"/>
    </xf>
    <xf numFmtId="0" fontId="42" fillId="0" borderId="0" xfId="0" applyFont="1" applyFill="1" applyBorder="1" applyAlignment="1">
      <alignment vertical="center" wrapText="1"/>
    </xf>
    <xf numFmtId="0" fontId="24" fillId="0" borderId="0" xfId="0" applyFont="1" applyFill="1" applyBorder="1" applyAlignment="1">
      <alignment vertical="center" wrapText="1"/>
    </xf>
    <xf numFmtId="14" fontId="34" fillId="2" borderId="10" xfId="0" applyNumberFormat="1" applyFont="1" applyFill="1" applyBorder="1" applyAlignment="1">
      <alignment horizontal="right"/>
    </xf>
    <xf numFmtId="0" fontId="31" fillId="2" borderId="11"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12" xfId="0" applyFont="1" applyFill="1" applyBorder="1" applyAlignment="1">
      <alignment horizontal="center" vertical="center"/>
    </xf>
    <xf numFmtId="0" fontId="28" fillId="11" borderId="16" xfId="0" applyFont="1" applyFill="1" applyBorder="1" applyAlignment="1">
      <alignment horizontal="center" vertical="center" wrapText="1"/>
    </xf>
    <xf numFmtId="0" fontId="28" fillId="11" borderId="22" xfId="0" applyFont="1" applyFill="1" applyBorder="1" applyAlignment="1">
      <alignment horizontal="left" vertical="center" wrapText="1"/>
    </xf>
    <xf numFmtId="0" fontId="28" fillId="11" borderId="23" xfId="0" applyFont="1" applyFill="1" applyBorder="1" applyAlignment="1">
      <alignment horizontal="left" vertical="center" wrapText="1"/>
    </xf>
    <xf numFmtId="0" fontId="22" fillId="11" borderId="22" xfId="0" applyFont="1" applyFill="1" applyBorder="1" applyAlignment="1">
      <alignment horizontal="center" vertical="center" wrapText="1"/>
    </xf>
    <xf numFmtId="0" fontId="22" fillId="11" borderId="23" xfId="0" applyFont="1" applyFill="1" applyBorder="1" applyAlignment="1">
      <alignment horizontal="center" vertical="center" wrapText="1"/>
    </xf>
    <xf numFmtId="9" fontId="19" fillId="2" borderId="16" xfId="0" applyNumberFormat="1" applyFont="1" applyFill="1" applyBorder="1" applyAlignment="1">
      <alignment horizontal="center" vertical="center"/>
    </xf>
    <xf numFmtId="0" fontId="17" fillId="11" borderId="17" xfId="0" applyFont="1" applyFill="1" applyBorder="1" applyAlignment="1">
      <alignment horizontal="left" vertical="center"/>
    </xf>
    <xf numFmtId="0" fontId="17" fillId="11" borderId="18" xfId="0" applyFont="1" applyFill="1" applyBorder="1" applyAlignment="1">
      <alignment horizontal="left" vertical="center"/>
    </xf>
    <xf numFmtId="0" fontId="21" fillId="11" borderId="25" xfId="0" applyFont="1" applyFill="1" applyBorder="1" applyAlignment="1">
      <alignment horizontal="center" vertical="center" wrapText="1"/>
    </xf>
    <xf numFmtId="0" fontId="19" fillId="12" borderId="16" xfId="0" applyFont="1" applyFill="1" applyBorder="1" applyAlignment="1">
      <alignment horizontal="left" vertical="center" wrapText="1" readingOrder="1"/>
    </xf>
    <xf numFmtId="0" fontId="19" fillId="12" borderId="19" xfId="0" applyFont="1" applyFill="1" applyBorder="1" applyAlignment="1">
      <alignment horizontal="left" vertical="center"/>
    </xf>
    <xf numFmtId="0" fontId="19" fillId="12" borderId="20" xfId="0" applyFont="1" applyFill="1" applyBorder="1" applyAlignment="1">
      <alignment horizontal="left" vertical="center"/>
    </xf>
    <xf numFmtId="0" fontId="19" fillId="12" borderId="21" xfId="0" applyFont="1" applyFill="1" applyBorder="1" applyAlignment="1">
      <alignment horizontal="left" vertical="center"/>
    </xf>
    <xf numFmtId="0" fontId="19" fillId="12" borderId="19" xfId="0" applyFont="1" applyFill="1" applyBorder="1" applyAlignment="1">
      <alignment horizontal="left" vertical="center" wrapText="1" readingOrder="1"/>
    </xf>
    <xf numFmtId="0" fontId="19" fillId="12" borderId="21" xfId="0" applyFont="1" applyFill="1" applyBorder="1" applyAlignment="1">
      <alignment horizontal="left" vertical="center" wrapText="1" readingOrder="1"/>
    </xf>
    <xf numFmtId="49" fontId="19" fillId="12" borderId="16" xfId="0" applyNumberFormat="1" applyFont="1" applyFill="1" applyBorder="1" applyAlignment="1">
      <alignment horizontal="left" vertical="center" wrapText="1"/>
    </xf>
    <xf numFmtId="0" fontId="41" fillId="13" borderId="0" xfId="0" applyFont="1" applyFill="1" applyBorder="1" applyAlignment="1">
      <alignment horizontal="center" vertical="center" wrapText="1"/>
    </xf>
    <xf numFmtId="0" fontId="29" fillId="11" borderId="16" xfId="0" applyFont="1" applyFill="1" applyBorder="1" applyAlignment="1">
      <alignment horizontal="left" vertical="center" wrapText="1"/>
    </xf>
    <xf numFmtId="0" fontId="28" fillId="11" borderId="19" xfId="0" applyFont="1" applyFill="1" applyBorder="1" applyAlignment="1">
      <alignment horizontal="left" vertical="center" wrapText="1"/>
    </xf>
    <xf numFmtId="0" fontId="28" fillId="11" borderId="21" xfId="0" applyFont="1" applyFill="1" applyBorder="1" applyAlignment="1">
      <alignment horizontal="left" vertical="center" wrapText="1"/>
    </xf>
    <xf numFmtId="0" fontId="28" fillId="11" borderId="19" xfId="0" applyFont="1" applyFill="1" applyBorder="1" applyAlignment="1">
      <alignment horizontal="center" vertical="center" wrapText="1"/>
    </xf>
    <xf numFmtId="0" fontId="28" fillId="11" borderId="21" xfId="0" applyFont="1" applyFill="1" applyBorder="1" applyAlignment="1">
      <alignment horizontal="center" vertical="center" wrapText="1"/>
    </xf>
    <xf numFmtId="0" fontId="22" fillId="11" borderId="16" xfId="0" applyFont="1" applyFill="1" applyBorder="1" applyAlignment="1">
      <alignment horizontal="left" vertical="center"/>
    </xf>
    <xf numFmtId="0" fontId="23" fillId="11" borderId="16" xfId="0" applyFont="1" applyFill="1" applyBorder="1" applyAlignment="1">
      <alignment horizontal="left" vertical="center" wrapText="1"/>
    </xf>
    <xf numFmtId="0" fontId="22" fillId="11" borderId="19" xfId="0" applyFont="1" applyFill="1" applyBorder="1" applyAlignment="1">
      <alignment horizontal="center" vertical="center" wrapText="1"/>
    </xf>
    <xf numFmtId="0" fontId="22" fillId="11" borderId="21" xfId="0" applyFont="1" applyFill="1" applyBorder="1" applyAlignment="1">
      <alignment horizontal="center" vertical="center" wrapText="1"/>
    </xf>
    <xf numFmtId="49" fontId="19" fillId="12" borderId="19" xfId="0" applyNumberFormat="1" applyFont="1" applyFill="1" applyBorder="1" applyAlignment="1">
      <alignment horizontal="left" vertical="center" wrapText="1"/>
    </xf>
    <xf numFmtId="49" fontId="19" fillId="12" borderId="20" xfId="0" applyNumberFormat="1" applyFont="1" applyFill="1" applyBorder="1" applyAlignment="1">
      <alignment horizontal="left" vertical="center" wrapText="1"/>
    </xf>
    <xf numFmtId="49" fontId="19" fillId="12" borderId="21" xfId="0" applyNumberFormat="1" applyFont="1" applyFill="1" applyBorder="1" applyAlignment="1">
      <alignment horizontal="left" vertical="center" wrapText="1"/>
    </xf>
    <xf numFmtId="0" fontId="23" fillId="11" borderId="16" xfId="0" applyFont="1" applyFill="1" applyBorder="1" applyAlignment="1">
      <alignment horizontal="left" vertical="center"/>
    </xf>
    <xf numFmtId="0" fontId="21" fillId="11" borderId="16" xfId="0" applyFont="1" applyFill="1" applyBorder="1" applyAlignment="1">
      <alignment horizontal="left" vertical="center"/>
    </xf>
    <xf numFmtId="0" fontId="28" fillId="6" borderId="16"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9" fillId="0" borderId="21" xfId="0" applyFont="1" applyFill="1" applyBorder="1" applyAlignment="1">
      <alignment horizontal="left" vertical="center" wrapText="1"/>
    </xf>
    <xf numFmtId="0" fontId="37" fillId="7" borderId="16" xfId="0" applyFont="1" applyFill="1" applyBorder="1" applyAlignment="1">
      <alignment horizontal="left" vertical="center" wrapText="1"/>
    </xf>
    <xf numFmtId="0" fontId="28" fillId="8" borderId="16" xfId="0" applyFont="1" applyFill="1" applyBorder="1" applyAlignment="1">
      <alignment horizontal="left" vertical="center" wrapText="1"/>
    </xf>
    <xf numFmtId="0" fontId="28" fillId="5" borderId="16" xfId="0" applyFont="1" applyFill="1" applyBorder="1" applyAlignment="1">
      <alignment horizontal="left" vertical="center" wrapText="1"/>
    </xf>
    <xf numFmtId="0" fontId="27" fillId="11" borderId="16" xfId="0" applyFont="1" applyFill="1" applyBorder="1" applyAlignment="1">
      <alignment horizontal="center" vertical="center"/>
    </xf>
    <xf numFmtId="0" fontId="24" fillId="2" borderId="0" xfId="0" applyFont="1" applyFill="1" applyBorder="1" applyAlignment="1">
      <alignment horizontal="center" vertical="center"/>
    </xf>
    <xf numFmtId="0" fontId="28" fillId="11" borderId="16" xfId="0" applyFont="1" applyFill="1" applyBorder="1" applyAlignment="1">
      <alignment horizontal="left" vertical="center" wrapText="1"/>
    </xf>
    <xf numFmtId="0" fontId="9" fillId="0" borderId="4" xfId="0" applyFont="1" applyFill="1" applyBorder="1" applyAlignment="1">
      <alignment vertical="center" wrapText="1"/>
    </xf>
    <xf numFmtId="0" fontId="10" fillId="0" borderId="5" xfId="0" applyFont="1" applyFill="1" applyBorder="1" applyAlignment="1">
      <alignment vertical="center"/>
    </xf>
    <xf numFmtId="9" fontId="11" fillId="0" borderId="1" xfId="0" applyNumberFormat="1" applyFont="1" applyFill="1" applyBorder="1" applyAlignment="1">
      <alignment horizontal="center" vertical="center"/>
    </xf>
    <xf numFmtId="9" fontId="11" fillId="0" borderId="3" xfId="0" applyNumberFormat="1" applyFont="1" applyFill="1" applyBorder="1" applyAlignment="1">
      <alignment horizontal="center" vertical="center"/>
    </xf>
    <xf numFmtId="49" fontId="11" fillId="0" borderId="1"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cellXfs>
  <cellStyles count="2">
    <cellStyle name="Normal" xfId="0" builtinId="0"/>
    <cellStyle name="Normal 2" xfId="1" xr:uid="{00000000-0005-0000-0000-000001000000}"/>
  </cellStyles>
  <dxfs count="184">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006600"/>
        </patternFill>
      </fill>
    </dxf>
    <dxf>
      <fill>
        <patternFill>
          <bgColor rgb="FF009900"/>
        </patternFill>
      </fill>
    </dxf>
    <dxf>
      <fill>
        <patternFill>
          <bgColor rgb="FF99CC00"/>
        </patternFill>
      </fill>
    </dxf>
    <dxf>
      <fill>
        <patternFill>
          <bgColor rgb="FFFF9900"/>
        </patternFill>
      </fill>
    </dxf>
    <dxf>
      <fill>
        <patternFill>
          <bgColor rgb="FFFF0000"/>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ont>
        <color theme="0"/>
      </font>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ont>
        <color theme="0" tint="-4.9989318521683403E-2"/>
      </font>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s>
  <tableStyles count="0" defaultTableStyle="TableStyleMedium9" defaultPivotStyle="PivotStyleLight16"/>
  <colors>
    <mruColors>
      <color rgb="FFF9F9F9"/>
      <color rgb="FFFFFFFF"/>
      <color rgb="FFA30050"/>
      <color rgb="FF007742"/>
      <color rgb="FF78A742"/>
      <color rgb="FF4ADD43"/>
      <color rgb="FF68B881"/>
      <color rgb="FF66FF66"/>
      <color rgb="FF33CC33"/>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UNICEF%20GEROS%20Review%20Tool%20March%20201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odparcuk.sharepoint.com/Users/Alison-Pollard/AppData/Local/Microsoft/Windows/Temporary%20Internet%20Files/Content.Outlook/MHSZFDWQ/EQUALS%20Baseline%20template%20Ju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Template"/>
      <sheetName val="Clarification"/>
      <sheetName val="Executive Review Template"/>
      <sheetName val="Adapted UNEG Standards-UNICEF"/>
      <sheetName val="DATABASE"/>
      <sheetName val="Drop Down"/>
    </sheetNames>
    <sheetDataSet>
      <sheetData sheetId="0"/>
      <sheetData sheetId="1">
        <row r="18">
          <cell r="B18" t="str">
            <v>Outstanding</v>
          </cell>
          <cell r="C18" t="str">
            <v>Yes</v>
          </cell>
          <cell r="D18" t="str">
            <v>Almost</v>
          </cell>
          <cell r="E18" t="str">
            <v>No</v>
          </cell>
          <cell r="F18" t="str">
            <v>N/A</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template"/>
      <sheetName val="Instructions to DFID"/>
      <sheetName val="QA calx - ignore"/>
      <sheetName val="Summary - AUTOCOMPLETES"/>
      <sheetName val="Drop down - ignore"/>
      <sheetName val="Advice to Reviewers"/>
    </sheetNames>
    <sheetDataSet>
      <sheetData sheetId="0"/>
      <sheetData sheetId="1"/>
      <sheetData sheetId="2"/>
      <sheetData sheetId="3"/>
      <sheetData sheetId="4">
        <row r="2">
          <cell r="A2">
            <v>4</v>
          </cell>
          <cell r="C2" t="str">
            <v>Excellent</v>
          </cell>
        </row>
        <row r="3">
          <cell r="A3">
            <v>3</v>
          </cell>
          <cell r="C3" t="str">
            <v>Good</v>
          </cell>
        </row>
        <row r="4">
          <cell r="A4">
            <v>2</v>
          </cell>
          <cell r="C4" t="str">
            <v>Fair</v>
          </cell>
        </row>
        <row r="5">
          <cell r="A5">
            <v>1</v>
          </cell>
          <cell r="C5" t="str">
            <v>Unsatisfactory</v>
          </cell>
        </row>
        <row r="6">
          <cell r="A6">
            <v>0</v>
          </cell>
          <cell r="C6" t="str">
            <v>Select from list</v>
          </cell>
        </row>
        <row r="7">
          <cell r="A7" t="str">
            <v>Select from list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742"/>
    <pageSetUpPr fitToPage="1"/>
  </sheetPr>
  <dimension ref="A1:H118"/>
  <sheetViews>
    <sheetView showGridLines="0" tabSelected="1" topLeftCell="A115" zoomScale="140" zoomScaleNormal="140" workbookViewId="0">
      <selection activeCell="D117" sqref="D117:F117"/>
    </sheetView>
  </sheetViews>
  <sheetFormatPr defaultColWidth="8.85546875" defaultRowHeight="12.75" x14ac:dyDescent="0.2"/>
  <cols>
    <col min="1" max="1" width="2.42578125" style="49" customWidth="1"/>
    <col min="2" max="2" width="7.42578125" style="58" customWidth="1"/>
    <col min="3" max="3" width="48.42578125" style="49" customWidth="1"/>
    <col min="4" max="4" width="17.85546875" style="49" bestFit="1" customWidth="1"/>
    <col min="5" max="5" width="20.140625" style="41" customWidth="1"/>
    <col min="6" max="6" width="72.42578125" style="41" customWidth="1"/>
    <col min="7" max="7" width="5" style="49" customWidth="1"/>
    <col min="8" max="8" width="53.7109375" style="127" customWidth="1"/>
    <col min="9" max="247" width="8.85546875" style="49"/>
    <col min="248" max="248" width="4.42578125" style="49" customWidth="1"/>
    <col min="249" max="249" width="45.85546875" style="49" customWidth="1"/>
    <col min="250" max="250" width="23.85546875" style="49" customWidth="1"/>
    <col min="251" max="251" width="73.42578125" style="49" customWidth="1"/>
    <col min="252" max="252" width="59.42578125" style="49" customWidth="1"/>
    <col min="253" max="503" width="8.85546875" style="49"/>
    <col min="504" max="504" width="4.42578125" style="49" customWidth="1"/>
    <col min="505" max="505" width="45.85546875" style="49" customWidth="1"/>
    <col min="506" max="506" width="23.85546875" style="49" customWidth="1"/>
    <col min="507" max="507" width="73.42578125" style="49" customWidth="1"/>
    <col min="508" max="508" width="59.42578125" style="49" customWidth="1"/>
    <col min="509" max="759" width="8.85546875" style="49"/>
    <col min="760" max="760" width="4.42578125" style="49" customWidth="1"/>
    <col min="761" max="761" width="45.85546875" style="49" customWidth="1"/>
    <col min="762" max="762" width="23.85546875" style="49" customWidth="1"/>
    <col min="763" max="763" width="73.42578125" style="49" customWidth="1"/>
    <col min="764" max="764" width="59.42578125" style="49" customWidth="1"/>
    <col min="765" max="1015" width="8.85546875" style="49"/>
    <col min="1016" max="1016" width="4.42578125" style="49" customWidth="1"/>
    <col min="1017" max="1017" width="45.85546875" style="49" customWidth="1"/>
    <col min="1018" max="1018" width="23.85546875" style="49" customWidth="1"/>
    <col min="1019" max="1019" width="73.42578125" style="49" customWidth="1"/>
    <col min="1020" max="1020" width="59.42578125" style="49" customWidth="1"/>
    <col min="1021" max="1271" width="8.85546875" style="49"/>
    <col min="1272" max="1272" width="4.42578125" style="49" customWidth="1"/>
    <col min="1273" max="1273" width="45.85546875" style="49" customWidth="1"/>
    <col min="1274" max="1274" width="23.85546875" style="49" customWidth="1"/>
    <col min="1275" max="1275" width="73.42578125" style="49" customWidth="1"/>
    <col min="1276" max="1276" width="59.42578125" style="49" customWidth="1"/>
    <col min="1277" max="1527" width="8.85546875" style="49"/>
    <col min="1528" max="1528" width="4.42578125" style="49" customWidth="1"/>
    <col min="1529" max="1529" width="45.85546875" style="49" customWidth="1"/>
    <col min="1530" max="1530" width="23.85546875" style="49" customWidth="1"/>
    <col min="1531" max="1531" width="73.42578125" style="49" customWidth="1"/>
    <col min="1532" max="1532" width="59.42578125" style="49" customWidth="1"/>
    <col min="1533" max="1783" width="8.85546875" style="49"/>
    <col min="1784" max="1784" width="4.42578125" style="49" customWidth="1"/>
    <col min="1785" max="1785" width="45.85546875" style="49" customWidth="1"/>
    <col min="1786" max="1786" width="23.85546875" style="49" customWidth="1"/>
    <col min="1787" max="1787" width="73.42578125" style="49" customWidth="1"/>
    <col min="1788" max="1788" width="59.42578125" style="49" customWidth="1"/>
    <col min="1789" max="2039" width="8.85546875" style="49"/>
    <col min="2040" max="2040" width="4.42578125" style="49" customWidth="1"/>
    <col min="2041" max="2041" width="45.85546875" style="49" customWidth="1"/>
    <col min="2042" max="2042" width="23.85546875" style="49" customWidth="1"/>
    <col min="2043" max="2043" width="73.42578125" style="49" customWidth="1"/>
    <col min="2044" max="2044" width="59.42578125" style="49" customWidth="1"/>
    <col min="2045" max="2295" width="8.85546875" style="49"/>
    <col min="2296" max="2296" width="4.42578125" style="49" customWidth="1"/>
    <col min="2297" max="2297" width="45.85546875" style="49" customWidth="1"/>
    <col min="2298" max="2298" width="23.85546875" style="49" customWidth="1"/>
    <col min="2299" max="2299" width="73.42578125" style="49" customWidth="1"/>
    <col min="2300" max="2300" width="59.42578125" style="49" customWidth="1"/>
    <col min="2301" max="2551" width="8.85546875" style="49"/>
    <col min="2552" max="2552" width="4.42578125" style="49" customWidth="1"/>
    <col min="2553" max="2553" width="45.85546875" style="49" customWidth="1"/>
    <col min="2554" max="2554" width="23.85546875" style="49" customWidth="1"/>
    <col min="2555" max="2555" width="73.42578125" style="49" customWidth="1"/>
    <col min="2556" max="2556" width="59.42578125" style="49" customWidth="1"/>
    <col min="2557" max="2807" width="8.85546875" style="49"/>
    <col min="2808" max="2808" width="4.42578125" style="49" customWidth="1"/>
    <col min="2809" max="2809" width="45.85546875" style="49" customWidth="1"/>
    <col min="2810" max="2810" width="23.85546875" style="49" customWidth="1"/>
    <col min="2811" max="2811" width="73.42578125" style="49" customWidth="1"/>
    <col min="2812" max="2812" width="59.42578125" style="49" customWidth="1"/>
    <col min="2813" max="3063" width="8.85546875" style="49"/>
    <col min="3064" max="3064" width="4.42578125" style="49" customWidth="1"/>
    <col min="3065" max="3065" width="45.85546875" style="49" customWidth="1"/>
    <col min="3066" max="3066" width="23.85546875" style="49" customWidth="1"/>
    <col min="3067" max="3067" width="73.42578125" style="49" customWidth="1"/>
    <col min="3068" max="3068" width="59.42578125" style="49" customWidth="1"/>
    <col min="3069" max="3319" width="8.85546875" style="49"/>
    <col min="3320" max="3320" width="4.42578125" style="49" customWidth="1"/>
    <col min="3321" max="3321" width="45.85546875" style="49" customWidth="1"/>
    <col min="3322" max="3322" width="23.85546875" style="49" customWidth="1"/>
    <col min="3323" max="3323" width="73.42578125" style="49" customWidth="1"/>
    <col min="3324" max="3324" width="59.42578125" style="49" customWidth="1"/>
    <col min="3325" max="3575" width="8.85546875" style="49"/>
    <col min="3576" max="3576" width="4.42578125" style="49" customWidth="1"/>
    <col min="3577" max="3577" width="45.85546875" style="49" customWidth="1"/>
    <col min="3578" max="3578" width="23.85546875" style="49" customWidth="1"/>
    <col min="3579" max="3579" width="73.42578125" style="49" customWidth="1"/>
    <col min="3580" max="3580" width="59.42578125" style="49" customWidth="1"/>
    <col min="3581" max="3831" width="8.85546875" style="49"/>
    <col min="3832" max="3832" width="4.42578125" style="49" customWidth="1"/>
    <col min="3833" max="3833" width="45.85546875" style="49" customWidth="1"/>
    <col min="3834" max="3834" width="23.85546875" style="49" customWidth="1"/>
    <col min="3835" max="3835" width="73.42578125" style="49" customWidth="1"/>
    <col min="3836" max="3836" width="59.42578125" style="49" customWidth="1"/>
    <col min="3837" max="4087" width="8.85546875" style="49"/>
    <col min="4088" max="4088" width="4.42578125" style="49" customWidth="1"/>
    <col min="4089" max="4089" width="45.85546875" style="49" customWidth="1"/>
    <col min="4090" max="4090" width="23.85546875" style="49" customWidth="1"/>
    <col min="4091" max="4091" width="73.42578125" style="49" customWidth="1"/>
    <col min="4092" max="4092" width="59.42578125" style="49" customWidth="1"/>
    <col min="4093" max="4343" width="8.85546875" style="49"/>
    <col min="4344" max="4344" width="4.42578125" style="49" customWidth="1"/>
    <col min="4345" max="4345" width="45.85546875" style="49" customWidth="1"/>
    <col min="4346" max="4346" width="23.85546875" style="49" customWidth="1"/>
    <col min="4347" max="4347" width="73.42578125" style="49" customWidth="1"/>
    <col min="4348" max="4348" width="59.42578125" style="49" customWidth="1"/>
    <col min="4349" max="4599" width="8.85546875" style="49"/>
    <col min="4600" max="4600" width="4.42578125" style="49" customWidth="1"/>
    <col min="4601" max="4601" width="45.85546875" style="49" customWidth="1"/>
    <col min="4602" max="4602" width="23.85546875" style="49" customWidth="1"/>
    <col min="4603" max="4603" width="73.42578125" style="49" customWidth="1"/>
    <col min="4604" max="4604" width="59.42578125" style="49" customWidth="1"/>
    <col min="4605" max="4855" width="8.85546875" style="49"/>
    <col min="4856" max="4856" width="4.42578125" style="49" customWidth="1"/>
    <col min="4857" max="4857" width="45.85546875" style="49" customWidth="1"/>
    <col min="4858" max="4858" width="23.85546875" style="49" customWidth="1"/>
    <col min="4859" max="4859" width="73.42578125" style="49" customWidth="1"/>
    <col min="4860" max="4860" width="59.42578125" style="49" customWidth="1"/>
    <col min="4861" max="5111" width="8.85546875" style="49"/>
    <col min="5112" max="5112" width="4.42578125" style="49" customWidth="1"/>
    <col min="5113" max="5113" width="45.85546875" style="49" customWidth="1"/>
    <col min="5114" max="5114" width="23.85546875" style="49" customWidth="1"/>
    <col min="5115" max="5115" width="73.42578125" style="49" customWidth="1"/>
    <col min="5116" max="5116" width="59.42578125" style="49" customWidth="1"/>
    <col min="5117" max="5367" width="8.85546875" style="49"/>
    <col min="5368" max="5368" width="4.42578125" style="49" customWidth="1"/>
    <col min="5369" max="5369" width="45.85546875" style="49" customWidth="1"/>
    <col min="5370" max="5370" width="23.85546875" style="49" customWidth="1"/>
    <col min="5371" max="5371" width="73.42578125" style="49" customWidth="1"/>
    <col min="5372" max="5372" width="59.42578125" style="49" customWidth="1"/>
    <col min="5373" max="5623" width="8.85546875" style="49"/>
    <col min="5624" max="5624" width="4.42578125" style="49" customWidth="1"/>
    <col min="5625" max="5625" width="45.85546875" style="49" customWidth="1"/>
    <col min="5626" max="5626" width="23.85546875" style="49" customWidth="1"/>
    <col min="5627" max="5627" width="73.42578125" style="49" customWidth="1"/>
    <col min="5628" max="5628" width="59.42578125" style="49" customWidth="1"/>
    <col min="5629" max="5879" width="8.85546875" style="49"/>
    <col min="5880" max="5880" width="4.42578125" style="49" customWidth="1"/>
    <col min="5881" max="5881" width="45.85546875" style="49" customWidth="1"/>
    <col min="5882" max="5882" width="23.85546875" style="49" customWidth="1"/>
    <col min="5883" max="5883" width="73.42578125" style="49" customWidth="1"/>
    <col min="5884" max="5884" width="59.42578125" style="49" customWidth="1"/>
    <col min="5885" max="6135" width="8.85546875" style="49"/>
    <col min="6136" max="6136" width="4.42578125" style="49" customWidth="1"/>
    <col min="6137" max="6137" width="45.85546875" style="49" customWidth="1"/>
    <col min="6138" max="6138" width="23.85546875" style="49" customWidth="1"/>
    <col min="6139" max="6139" width="73.42578125" style="49" customWidth="1"/>
    <col min="6140" max="6140" width="59.42578125" style="49" customWidth="1"/>
    <col min="6141" max="6391" width="8.85546875" style="49"/>
    <col min="6392" max="6392" width="4.42578125" style="49" customWidth="1"/>
    <col min="6393" max="6393" width="45.85546875" style="49" customWidth="1"/>
    <col min="6394" max="6394" width="23.85546875" style="49" customWidth="1"/>
    <col min="6395" max="6395" width="73.42578125" style="49" customWidth="1"/>
    <col min="6396" max="6396" width="59.42578125" style="49" customWidth="1"/>
    <col min="6397" max="6647" width="8.85546875" style="49"/>
    <col min="6648" max="6648" width="4.42578125" style="49" customWidth="1"/>
    <col min="6649" max="6649" width="45.85546875" style="49" customWidth="1"/>
    <col min="6650" max="6650" width="23.85546875" style="49" customWidth="1"/>
    <col min="6651" max="6651" width="73.42578125" style="49" customWidth="1"/>
    <col min="6652" max="6652" width="59.42578125" style="49" customWidth="1"/>
    <col min="6653" max="6903" width="8.85546875" style="49"/>
    <col min="6904" max="6904" width="4.42578125" style="49" customWidth="1"/>
    <col min="6905" max="6905" width="45.85546875" style="49" customWidth="1"/>
    <col min="6906" max="6906" width="23.85546875" style="49" customWidth="1"/>
    <col min="6907" max="6907" width="73.42578125" style="49" customWidth="1"/>
    <col min="6908" max="6908" width="59.42578125" style="49" customWidth="1"/>
    <col min="6909" max="7159" width="8.85546875" style="49"/>
    <col min="7160" max="7160" width="4.42578125" style="49" customWidth="1"/>
    <col min="7161" max="7161" width="45.85546875" style="49" customWidth="1"/>
    <col min="7162" max="7162" width="23.85546875" style="49" customWidth="1"/>
    <col min="7163" max="7163" width="73.42578125" style="49" customWidth="1"/>
    <col min="7164" max="7164" width="59.42578125" style="49" customWidth="1"/>
    <col min="7165" max="7415" width="8.85546875" style="49"/>
    <col min="7416" max="7416" width="4.42578125" style="49" customWidth="1"/>
    <col min="7417" max="7417" width="45.85546875" style="49" customWidth="1"/>
    <col min="7418" max="7418" width="23.85546875" style="49" customWidth="1"/>
    <col min="7419" max="7419" width="73.42578125" style="49" customWidth="1"/>
    <col min="7420" max="7420" width="59.42578125" style="49" customWidth="1"/>
    <col min="7421" max="7671" width="8.85546875" style="49"/>
    <col min="7672" max="7672" width="4.42578125" style="49" customWidth="1"/>
    <col min="7673" max="7673" width="45.85546875" style="49" customWidth="1"/>
    <col min="7674" max="7674" width="23.85546875" style="49" customWidth="1"/>
    <col min="7675" max="7675" width="73.42578125" style="49" customWidth="1"/>
    <col min="7676" max="7676" width="59.42578125" style="49" customWidth="1"/>
    <col min="7677" max="7927" width="8.85546875" style="49"/>
    <col min="7928" max="7928" width="4.42578125" style="49" customWidth="1"/>
    <col min="7929" max="7929" width="45.85546875" style="49" customWidth="1"/>
    <col min="7930" max="7930" width="23.85546875" style="49" customWidth="1"/>
    <col min="7931" max="7931" width="73.42578125" style="49" customWidth="1"/>
    <col min="7932" max="7932" width="59.42578125" style="49" customWidth="1"/>
    <col min="7933" max="8183" width="8.85546875" style="49"/>
    <col min="8184" max="8184" width="4.42578125" style="49" customWidth="1"/>
    <col min="8185" max="8185" width="45.85546875" style="49" customWidth="1"/>
    <col min="8186" max="8186" width="23.85546875" style="49" customWidth="1"/>
    <col min="8187" max="8187" width="73.42578125" style="49" customWidth="1"/>
    <col min="8188" max="8188" width="59.42578125" style="49" customWidth="1"/>
    <col min="8189" max="8439" width="8.85546875" style="49"/>
    <col min="8440" max="8440" width="4.42578125" style="49" customWidth="1"/>
    <col min="8441" max="8441" width="45.85546875" style="49" customWidth="1"/>
    <col min="8442" max="8442" width="23.85546875" style="49" customWidth="1"/>
    <col min="8443" max="8443" width="73.42578125" style="49" customWidth="1"/>
    <col min="8444" max="8444" width="59.42578125" style="49" customWidth="1"/>
    <col min="8445" max="8695" width="8.85546875" style="49"/>
    <col min="8696" max="8696" width="4.42578125" style="49" customWidth="1"/>
    <col min="8697" max="8697" width="45.85546875" style="49" customWidth="1"/>
    <col min="8698" max="8698" width="23.85546875" style="49" customWidth="1"/>
    <col min="8699" max="8699" width="73.42578125" style="49" customWidth="1"/>
    <col min="8700" max="8700" width="59.42578125" style="49" customWidth="1"/>
    <col min="8701" max="8951" width="8.85546875" style="49"/>
    <col min="8952" max="8952" width="4.42578125" style="49" customWidth="1"/>
    <col min="8953" max="8953" width="45.85546875" style="49" customWidth="1"/>
    <col min="8954" max="8954" width="23.85546875" style="49" customWidth="1"/>
    <col min="8955" max="8955" width="73.42578125" style="49" customWidth="1"/>
    <col min="8956" max="8956" width="59.42578125" style="49" customWidth="1"/>
    <col min="8957" max="9207" width="8.85546875" style="49"/>
    <col min="9208" max="9208" width="4.42578125" style="49" customWidth="1"/>
    <col min="9209" max="9209" width="45.85546875" style="49" customWidth="1"/>
    <col min="9210" max="9210" width="23.85546875" style="49" customWidth="1"/>
    <col min="9211" max="9211" width="73.42578125" style="49" customWidth="1"/>
    <col min="9212" max="9212" width="59.42578125" style="49" customWidth="1"/>
    <col min="9213" max="9463" width="8.85546875" style="49"/>
    <col min="9464" max="9464" width="4.42578125" style="49" customWidth="1"/>
    <col min="9465" max="9465" width="45.85546875" style="49" customWidth="1"/>
    <col min="9466" max="9466" width="23.85546875" style="49" customWidth="1"/>
    <col min="9467" max="9467" width="73.42578125" style="49" customWidth="1"/>
    <col min="9468" max="9468" width="59.42578125" style="49" customWidth="1"/>
    <col min="9469" max="9719" width="8.85546875" style="49"/>
    <col min="9720" max="9720" width="4.42578125" style="49" customWidth="1"/>
    <col min="9721" max="9721" width="45.85546875" style="49" customWidth="1"/>
    <col min="9722" max="9722" width="23.85546875" style="49" customWidth="1"/>
    <col min="9723" max="9723" width="73.42578125" style="49" customWidth="1"/>
    <col min="9724" max="9724" width="59.42578125" style="49" customWidth="1"/>
    <col min="9725" max="9975" width="8.85546875" style="49"/>
    <col min="9976" max="9976" width="4.42578125" style="49" customWidth="1"/>
    <col min="9977" max="9977" width="45.85546875" style="49" customWidth="1"/>
    <col min="9978" max="9978" width="23.85546875" style="49" customWidth="1"/>
    <col min="9979" max="9979" width="73.42578125" style="49" customWidth="1"/>
    <col min="9980" max="9980" width="59.42578125" style="49" customWidth="1"/>
    <col min="9981" max="10231" width="8.85546875" style="49"/>
    <col min="10232" max="10232" width="4.42578125" style="49" customWidth="1"/>
    <col min="10233" max="10233" width="45.85546875" style="49" customWidth="1"/>
    <col min="10234" max="10234" width="23.85546875" style="49" customWidth="1"/>
    <col min="10235" max="10235" width="73.42578125" style="49" customWidth="1"/>
    <col min="10236" max="10236" width="59.42578125" style="49" customWidth="1"/>
    <col min="10237" max="10487" width="8.85546875" style="49"/>
    <col min="10488" max="10488" width="4.42578125" style="49" customWidth="1"/>
    <col min="10489" max="10489" width="45.85546875" style="49" customWidth="1"/>
    <col min="10490" max="10490" width="23.85546875" style="49" customWidth="1"/>
    <col min="10491" max="10491" width="73.42578125" style="49" customWidth="1"/>
    <col min="10492" max="10492" width="59.42578125" style="49" customWidth="1"/>
    <col min="10493" max="10743" width="8.85546875" style="49"/>
    <col min="10744" max="10744" width="4.42578125" style="49" customWidth="1"/>
    <col min="10745" max="10745" width="45.85546875" style="49" customWidth="1"/>
    <col min="10746" max="10746" width="23.85546875" style="49" customWidth="1"/>
    <col min="10747" max="10747" width="73.42578125" style="49" customWidth="1"/>
    <col min="10748" max="10748" width="59.42578125" style="49" customWidth="1"/>
    <col min="10749" max="10999" width="8.85546875" style="49"/>
    <col min="11000" max="11000" width="4.42578125" style="49" customWidth="1"/>
    <col min="11001" max="11001" width="45.85546875" style="49" customWidth="1"/>
    <col min="11002" max="11002" width="23.85546875" style="49" customWidth="1"/>
    <col min="11003" max="11003" width="73.42578125" style="49" customWidth="1"/>
    <col min="11004" max="11004" width="59.42578125" style="49" customWidth="1"/>
    <col min="11005" max="11255" width="8.85546875" style="49"/>
    <col min="11256" max="11256" width="4.42578125" style="49" customWidth="1"/>
    <col min="11257" max="11257" width="45.85546875" style="49" customWidth="1"/>
    <col min="11258" max="11258" width="23.85546875" style="49" customWidth="1"/>
    <col min="11259" max="11259" width="73.42578125" style="49" customWidth="1"/>
    <col min="11260" max="11260" width="59.42578125" style="49" customWidth="1"/>
    <col min="11261" max="11511" width="8.85546875" style="49"/>
    <col min="11512" max="11512" width="4.42578125" style="49" customWidth="1"/>
    <col min="11513" max="11513" width="45.85546875" style="49" customWidth="1"/>
    <col min="11514" max="11514" width="23.85546875" style="49" customWidth="1"/>
    <col min="11515" max="11515" width="73.42578125" style="49" customWidth="1"/>
    <col min="11516" max="11516" width="59.42578125" style="49" customWidth="1"/>
    <col min="11517" max="11767" width="8.85546875" style="49"/>
    <col min="11768" max="11768" width="4.42578125" style="49" customWidth="1"/>
    <col min="11769" max="11769" width="45.85546875" style="49" customWidth="1"/>
    <col min="11770" max="11770" width="23.85546875" style="49" customWidth="1"/>
    <col min="11771" max="11771" width="73.42578125" style="49" customWidth="1"/>
    <col min="11772" max="11772" width="59.42578125" style="49" customWidth="1"/>
    <col min="11773" max="12023" width="8.85546875" style="49"/>
    <col min="12024" max="12024" width="4.42578125" style="49" customWidth="1"/>
    <col min="12025" max="12025" width="45.85546875" style="49" customWidth="1"/>
    <col min="12026" max="12026" width="23.85546875" style="49" customWidth="1"/>
    <col min="12027" max="12027" width="73.42578125" style="49" customWidth="1"/>
    <col min="12028" max="12028" width="59.42578125" style="49" customWidth="1"/>
    <col min="12029" max="12279" width="8.85546875" style="49"/>
    <col min="12280" max="12280" width="4.42578125" style="49" customWidth="1"/>
    <col min="12281" max="12281" width="45.85546875" style="49" customWidth="1"/>
    <col min="12282" max="12282" width="23.85546875" style="49" customWidth="1"/>
    <col min="12283" max="12283" width="73.42578125" style="49" customWidth="1"/>
    <col min="12284" max="12284" width="59.42578125" style="49" customWidth="1"/>
    <col min="12285" max="12535" width="8.85546875" style="49"/>
    <col min="12536" max="12536" width="4.42578125" style="49" customWidth="1"/>
    <col min="12537" max="12537" width="45.85546875" style="49" customWidth="1"/>
    <col min="12538" max="12538" width="23.85546875" style="49" customWidth="1"/>
    <col min="12539" max="12539" width="73.42578125" style="49" customWidth="1"/>
    <col min="12540" max="12540" width="59.42578125" style="49" customWidth="1"/>
    <col min="12541" max="12791" width="8.85546875" style="49"/>
    <col min="12792" max="12792" width="4.42578125" style="49" customWidth="1"/>
    <col min="12793" max="12793" width="45.85546875" style="49" customWidth="1"/>
    <col min="12794" max="12794" width="23.85546875" style="49" customWidth="1"/>
    <col min="12795" max="12795" width="73.42578125" style="49" customWidth="1"/>
    <col min="12796" max="12796" width="59.42578125" style="49" customWidth="1"/>
    <col min="12797" max="13047" width="8.85546875" style="49"/>
    <col min="13048" max="13048" width="4.42578125" style="49" customWidth="1"/>
    <col min="13049" max="13049" width="45.85546875" style="49" customWidth="1"/>
    <col min="13050" max="13050" width="23.85546875" style="49" customWidth="1"/>
    <col min="13051" max="13051" width="73.42578125" style="49" customWidth="1"/>
    <col min="13052" max="13052" width="59.42578125" style="49" customWidth="1"/>
    <col min="13053" max="13303" width="8.85546875" style="49"/>
    <col min="13304" max="13304" width="4.42578125" style="49" customWidth="1"/>
    <col min="13305" max="13305" width="45.85546875" style="49" customWidth="1"/>
    <col min="13306" max="13306" width="23.85546875" style="49" customWidth="1"/>
    <col min="13307" max="13307" width="73.42578125" style="49" customWidth="1"/>
    <col min="13308" max="13308" width="59.42578125" style="49" customWidth="1"/>
    <col min="13309" max="13559" width="8.85546875" style="49"/>
    <col min="13560" max="13560" width="4.42578125" style="49" customWidth="1"/>
    <col min="13561" max="13561" width="45.85546875" style="49" customWidth="1"/>
    <col min="13562" max="13562" width="23.85546875" style="49" customWidth="1"/>
    <col min="13563" max="13563" width="73.42578125" style="49" customWidth="1"/>
    <col min="13564" max="13564" width="59.42578125" style="49" customWidth="1"/>
    <col min="13565" max="13815" width="8.85546875" style="49"/>
    <col min="13816" max="13816" width="4.42578125" style="49" customWidth="1"/>
    <col min="13817" max="13817" width="45.85546875" style="49" customWidth="1"/>
    <col min="13818" max="13818" width="23.85546875" style="49" customWidth="1"/>
    <col min="13819" max="13819" width="73.42578125" style="49" customWidth="1"/>
    <col min="13820" max="13820" width="59.42578125" style="49" customWidth="1"/>
    <col min="13821" max="14071" width="8.85546875" style="49"/>
    <col min="14072" max="14072" width="4.42578125" style="49" customWidth="1"/>
    <col min="14073" max="14073" width="45.85546875" style="49" customWidth="1"/>
    <col min="14074" max="14074" width="23.85546875" style="49" customWidth="1"/>
    <col min="14075" max="14075" width="73.42578125" style="49" customWidth="1"/>
    <col min="14076" max="14076" width="59.42578125" style="49" customWidth="1"/>
    <col min="14077" max="14327" width="8.85546875" style="49"/>
    <col min="14328" max="14328" width="4.42578125" style="49" customWidth="1"/>
    <col min="14329" max="14329" width="45.85546875" style="49" customWidth="1"/>
    <col min="14330" max="14330" width="23.85546875" style="49" customWidth="1"/>
    <col min="14331" max="14331" width="73.42578125" style="49" customWidth="1"/>
    <col min="14332" max="14332" width="59.42578125" style="49" customWidth="1"/>
    <col min="14333" max="14583" width="8.85546875" style="49"/>
    <col min="14584" max="14584" width="4.42578125" style="49" customWidth="1"/>
    <col min="14585" max="14585" width="45.85546875" style="49" customWidth="1"/>
    <col min="14586" max="14586" width="23.85546875" style="49" customWidth="1"/>
    <col min="14587" max="14587" width="73.42578125" style="49" customWidth="1"/>
    <col min="14588" max="14588" width="59.42578125" style="49" customWidth="1"/>
    <col min="14589" max="14839" width="8.85546875" style="49"/>
    <col min="14840" max="14840" width="4.42578125" style="49" customWidth="1"/>
    <col min="14841" max="14841" width="45.85546875" style="49" customWidth="1"/>
    <col min="14842" max="14842" width="23.85546875" style="49" customWidth="1"/>
    <col min="14843" max="14843" width="73.42578125" style="49" customWidth="1"/>
    <col min="14844" max="14844" width="59.42578125" style="49" customWidth="1"/>
    <col min="14845" max="15095" width="8.85546875" style="49"/>
    <col min="15096" max="15096" width="4.42578125" style="49" customWidth="1"/>
    <col min="15097" max="15097" width="45.85546875" style="49" customWidth="1"/>
    <col min="15098" max="15098" width="23.85546875" style="49" customWidth="1"/>
    <col min="15099" max="15099" width="73.42578125" style="49" customWidth="1"/>
    <col min="15100" max="15100" width="59.42578125" style="49" customWidth="1"/>
    <col min="15101" max="15351" width="8.85546875" style="49"/>
    <col min="15352" max="15352" width="4.42578125" style="49" customWidth="1"/>
    <col min="15353" max="15353" width="45.85546875" style="49" customWidth="1"/>
    <col min="15354" max="15354" width="23.85546875" style="49" customWidth="1"/>
    <col min="15355" max="15355" width="73.42578125" style="49" customWidth="1"/>
    <col min="15356" max="15356" width="59.42578125" style="49" customWidth="1"/>
    <col min="15357" max="15607" width="8.85546875" style="49"/>
    <col min="15608" max="15608" width="4.42578125" style="49" customWidth="1"/>
    <col min="15609" max="15609" width="45.85546875" style="49" customWidth="1"/>
    <col min="15610" max="15610" width="23.85546875" style="49" customWidth="1"/>
    <col min="15611" max="15611" width="73.42578125" style="49" customWidth="1"/>
    <col min="15612" max="15612" width="59.42578125" style="49" customWidth="1"/>
    <col min="15613" max="15863" width="8.85546875" style="49"/>
    <col min="15864" max="15864" width="4.42578125" style="49" customWidth="1"/>
    <col min="15865" max="15865" width="45.85546875" style="49" customWidth="1"/>
    <col min="15866" max="15866" width="23.85546875" style="49" customWidth="1"/>
    <col min="15867" max="15867" width="73.42578125" style="49" customWidth="1"/>
    <col min="15868" max="15868" width="59.42578125" style="49" customWidth="1"/>
    <col min="15869" max="16119" width="8.85546875" style="49"/>
    <col min="16120" max="16120" width="4.42578125" style="49" customWidth="1"/>
    <col min="16121" max="16121" width="45.85546875" style="49" customWidth="1"/>
    <col min="16122" max="16122" width="23.85546875" style="49" customWidth="1"/>
    <col min="16123" max="16123" width="73.42578125" style="49" customWidth="1"/>
    <col min="16124" max="16124" width="59.42578125" style="49" customWidth="1"/>
    <col min="16125" max="16379" width="8.85546875" style="49"/>
    <col min="16380" max="16384" width="8.85546875" style="49" customWidth="1"/>
  </cols>
  <sheetData>
    <row r="1" spans="1:8" s="41" customFormat="1" ht="15" customHeight="1" thickBot="1" x14ac:dyDescent="0.25">
      <c r="B1" s="173"/>
      <c r="C1" s="173"/>
      <c r="D1" s="173"/>
      <c r="E1" s="173"/>
      <c r="F1" s="42"/>
      <c r="H1" s="125"/>
    </row>
    <row r="2" spans="1:8" s="41" customFormat="1" ht="17.25" customHeight="1" x14ac:dyDescent="0.2">
      <c r="B2" s="28"/>
      <c r="C2" s="29"/>
      <c r="D2" s="29"/>
      <c r="E2" s="29"/>
      <c r="F2" s="130" t="s">
        <v>110</v>
      </c>
      <c r="H2" s="125"/>
    </row>
    <row r="3" spans="1:8" s="41" customFormat="1" ht="32.25" customHeight="1" x14ac:dyDescent="0.35">
      <c r="B3" s="30"/>
      <c r="C3" s="63" t="s">
        <v>111</v>
      </c>
      <c r="D3" s="64"/>
      <c r="E3" s="65"/>
      <c r="F3" s="66" t="s">
        <v>29</v>
      </c>
      <c r="H3" s="125"/>
    </row>
    <row r="4" spans="1:8" s="41" customFormat="1" ht="12" customHeight="1" x14ac:dyDescent="0.2">
      <c r="B4" s="33"/>
      <c r="C4" s="34"/>
      <c r="D4" s="32"/>
      <c r="E4" s="32"/>
      <c r="F4" s="35"/>
      <c r="H4" s="125"/>
    </row>
    <row r="5" spans="1:8" s="41" customFormat="1" ht="63" customHeight="1" x14ac:dyDescent="0.2">
      <c r="B5" s="131" t="s">
        <v>54</v>
      </c>
      <c r="C5" s="132"/>
      <c r="D5" s="132"/>
      <c r="E5" s="132"/>
      <c r="F5" s="133"/>
      <c r="H5" s="125"/>
    </row>
    <row r="6" spans="1:8" s="41" customFormat="1" ht="16.5" customHeight="1" thickBot="1" x14ac:dyDescent="0.25">
      <c r="B6" s="36"/>
      <c r="C6" s="37"/>
      <c r="D6" s="38"/>
      <c r="E6" s="39"/>
      <c r="F6" s="40"/>
      <c r="H6" s="125"/>
    </row>
    <row r="7" spans="1:8" s="47" customFormat="1" ht="14.25" customHeight="1" x14ac:dyDescent="0.2">
      <c r="A7" s="43"/>
      <c r="B7" s="44"/>
      <c r="C7" s="45"/>
      <c r="D7" s="46"/>
      <c r="E7" s="46"/>
      <c r="F7" s="46"/>
      <c r="G7" s="44"/>
      <c r="H7" s="126"/>
    </row>
    <row r="8" spans="1:8" s="41" customFormat="1" ht="30" customHeight="1" x14ac:dyDescent="0.2">
      <c r="B8" s="140" t="s">
        <v>47</v>
      </c>
      <c r="C8" s="141"/>
      <c r="D8" s="144" t="s">
        <v>19</v>
      </c>
      <c r="E8" s="145"/>
      <c r="F8" s="146"/>
      <c r="H8" s="125"/>
    </row>
    <row r="9" spans="1:8" s="41" customFormat="1" ht="30" customHeight="1" x14ac:dyDescent="0.2">
      <c r="B9" s="140" t="s">
        <v>48</v>
      </c>
      <c r="C9" s="141"/>
      <c r="D9" s="144" t="s">
        <v>19</v>
      </c>
      <c r="E9" s="145"/>
      <c r="F9" s="146"/>
      <c r="H9" s="125"/>
    </row>
    <row r="10" spans="1:8" s="41" customFormat="1" ht="30" customHeight="1" x14ac:dyDescent="0.2">
      <c r="B10" s="140" t="s">
        <v>36</v>
      </c>
      <c r="C10" s="141"/>
      <c r="D10" s="144" t="s">
        <v>19</v>
      </c>
      <c r="E10" s="145"/>
      <c r="F10" s="146"/>
      <c r="H10" s="125"/>
    </row>
    <row r="11" spans="1:8" s="41" customFormat="1" x14ac:dyDescent="0.2">
      <c r="A11" s="32"/>
      <c r="B11" s="31"/>
      <c r="C11" s="32"/>
      <c r="H11" s="125"/>
    </row>
    <row r="12" spans="1:8" s="41" customFormat="1" ht="23.25" customHeight="1" x14ac:dyDescent="0.2">
      <c r="B12" s="142" t="s">
        <v>17</v>
      </c>
      <c r="C12" s="142"/>
      <c r="D12" s="112" t="s">
        <v>4</v>
      </c>
      <c r="E12" s="112" t="s">
        <v>18</v>
      </c>
      <c r="F12" s="112" t="s">
        <v>3</v>
      </c>
      <c r="H12" s="125"/>
    </row>
    <row r="13" spans="1:8" s="41" customFormat="1" ht="27" customHeight="1" x14ac:dyDescent="0.2">
      <c r="B13" s="142"/>
      <c r="C13" s="142"/>
      <c r="D13" s="113"/>
      <c r="E13" s="114" t="s">
        <v>1</v>
      </c>
      <c r="F13" s="115" t="s">
        <v>31</v>
      </c>
      <c r="H13" s="125"/>
    </row>
    <row r="14" spans="1:8" s="41" customFormat="1" ht="27" customHeight="1" x14ac:dyDescent="0.2">
      <c r="B14" s="142"/>
      <c r="C14" s="142"/>
      <c r="D14" s="116"/>
      <c r="E14" s="117" t="s">
        <v>2</v>
      </c>
      <c r="F14" s="115" t="s">
        <v>32</v>
      </c>
      <c r="H14" s="125"/>
    </row>
    <row r="15" spans="1:8" s="41" customFormat="1" ht="27" customHeight="1" x14ac:dyDescent="0.2">
      <c r="B15" s="142"/>
      <c r="C15" s="142"/>
      <c r="D15" s="118"/>
      <c r="E15" s="117" t="s">
        <v>49</v>
      </c>
      <c r="F15" s="115" t="s">
        <v>33</v>
      </c>
      <c r="H15" s="125"/>
    </row>
    <row r="16" spans="1:8" s="41" customFormat="1" ht="27" customHeight="1" x14ac:dyDescent="0.2">
      <c r="B16" s="142"/>
      <c r="C16" s="142"/>
      <c r="D16" s="119"/>
      <c r="E16" s="117" t="s">
        <v>21</v>
      </c>
      <c r="F16" s="115" t="s">
        <v>112</v>
      </c>
      <c r="H16" s="125"/>
    </row>
    <row r="17" spans="1:8" s="41" customFormat="1" ht="27" customHeight="1" x14ac:dyDescent="0.2">
      <c r="B17" s="142"/>
      <c r="C17" s="142"/>
      <c r="D17" s="120"/>
      <c r="E17" s="117" t="s">
        <v>30</v>
      </c>
      <c r="F17" s="115" t="s">
        <v>37</v>
      </c>
      <c r="H17" s="125"/>
    </row>
    <row r="18" spans="1:8" s="41" customFormat="1" ht="14.25" customHeight="1" x14ac:dyDescent="0.2">
      <c r="A18" s="32"/>
      <c r="B18" s="31"/>
      <c r="C18" s="32"/>
      <c r="H18" s="125"/>
    </row>
    <row r="19" spans="1:8" ht="25.5" x14ac:dyDescent="0.2">
      <c r="A19" s="53"/>
      <c r="B19" s="150" t="s">
        <v>96</v>
      </c>
      <c r="C19" s="150"/>
      <c r="D19" s="150"/>
      <c r="E19" s="150"/>
      <c r="F19" s="150"/>
    </row>
    <row r="20" spans="1:8" s="41" customFormat="1" ht="7.5" customHeight="1" x14ac:dyDescent="0.2">
      <c r="A20" s="32"/>
      <c r="B20" s="31"/>
      <c r="C20" s="32"/>
      <c r="H20" s="125"/>
    </row>
    <row r="21" spans="1:8" s="59" customFormat="1" ht="48.75" customHeight="1" x14ac:dyDescent="0.25">
      <c r="B21" s="135" t="s">
        <v>38</v>
      </c>
      <c r="C21" s="136"/>
      <c r="D21" s="62" t="s">
        <v>0</v>
      </c>
      <c r="E21" s="134" t="s">
        <v>45</v>
      </c>
      <c r="F21" s="134"/>
      <c r="H21" s="128"/>
    </row>
    <row r="22" spans="1:8" s="48" customFormat="1" ht="60.75" customHeight="1" x14ac:dyDescent="0.2">
      <c r="B22" s="60">
        <v>1.1000000000000001</v>
      </c>
      <c r="C22" s="61" t="s">
        <v>67</v>
      </c>
      <c r="D22" s="124" t="s">
        <v>12</v>
      </c>
      <c r="E22" s="143" t="s">
        <v>19</v>
      </c>
      <c r="F22" s="143"/>
      <c r="H22" s="129"/>
    </row>
    <row r="23" spans="1:8" s="48" customFormat="1" ht="42" customHeight="1" x14ac:dyDescent="0.2">
      <c r="B23" s="60">
        <v>1.2</v>
      </c>
      <c r="C23" s="61" t="s">
        <v>68</v>
      </c>
      <c r="D23" s="124" t="s">
        <v>12</v>
      </c>
      <c r="E23" s="143" t="s">
        <v>19</v>
      </c>
      <c r="F23" s="143"/>
      <c r="H23" s="129"/>
    </row>
    <row r="24" spans="1:8" s="48" customFormat="1" ht="45.6" customHeight="1" x14ac:dyDescent="0.2">
      <c r="B24" s="60">
        <v>1.3</v>
      </c>
      <c r="C24" s="61" t="s">
        <v>92</v>
      </c>
      <c r="D24" s="124" t="s">
        <v>12</v>
      </c>
      <c r="E24" s="143" t="s">
        <v>19</v>
      </c>
      <c r="F24" s="143"/>
      <c r="H24" s="129"/>
    </row>
    <row r="25" spans="1:8" ht="42" customHeight="1" x14ac:dyDescent="0.2">
      <c r="B25" s="60">
        <v>1.4</v>
      </c>
      <c r="C25" s="61" t="s">
        <v>84</v>
      </c>
      <c r="D25" s="124" t="s">
        <v>12</v>
      </c>
      <c r="E25" s="143" t="s">
        <v>19</v>
      </c>
      <c r="F25" s="143"/>
    </row>
    <row r="26" spans="1:8" s="48" customFormat="1" ht="38.25" customHeight="1" x14ac:dyDescent="0.2">
      <c r="B26" s="137" t="s">
        <v>39</v>
      </c>
      <c r="C26" s="138"/>
      <c r="D26" s="139" t="str">
        <f>'QA calx - ignore'!C8</f>
        <v/>
      </c>
      <c r="E26" s="139"/>
      <c r="F26" s="139"/>
      <c r="H26" s="129"/>
    </row>
    <row r="27" spans="1:8" s="48" customFormat="1" ht="38.25" customHeight="1" x14ac:dyDescent="0.2">
      <c r="B27" s="137" t="s">
        <v>10</v>
      </c>
      <c r="C27" s="138"/>
      <c r="D27" s="149" t="s">
        <v>19</v>
      </c>
      <c r="E27" s="149"/>
      <c r="F27" s="149"/>
      <c r="H27" s="129"/>
    </row>
    <row r="28" spans="1:8" s="41" customFormat="1" x14ac:dyDescent="0.2">
      <c r="A28" s="32"/>
      <c r="B28" s="31"/>
      <c r="C28" s="32"/>
      <c r="H28" s="125"/>
    </row>
    <row r="29" spans="1:8" s="59" customFormat="1" ht="48.75" customHeight="1" x14ac:dyDescent="0.25">
      <c r="B29" s="135" t="s">
        <v>70</v>
      </c>
      <c r="C29" s="136"/>
      <c r="D29" s="62" t="s">
        <v>0</v>
      </c>
      <c r="E29" s="134" t="s">
        <v>45</v>
      </c>
      <c r="F29" s="134"/>
      <c r="H29" s="128"/>
    </row>
    <row r="30" spans="1:8" s="48" customFormat="1" ht="103.9" customHeight="1" x14ac:dyDescent="0.2">
      <c r="B30" s="60">
        <v>2.1</v>
      </c>
      <c r="C30" s="61" t="s">
        <v>90</v>
      </c>
      <c r="D30" s="124" t="s">
        <v>12</v>
      </c>
      <c r="E30" s="143" t="s">
        <v>19</v>
      </c>
      <c r="F30" s="143"/>
      <c r="H30" s="129"/>
    </row>
    <row r="31" spans="1:8" s="48" customFormat="1" ht="43.5" customHeight="1" x14ac:dyDescent="0.2">
      <c r="B31" s="60">
        <v>2.2000000000000002</v>
      </c>
      <c r="C31" s="61" t="s">
        <v>91</v>
      </c>
      <c r="D31" s="124" t="s">
        <v>12</v>
      </c>
      <c r="E31" s="143" t="s">
        <v>19</v>
      </c>
      <c r="F31" s="143"/>
      <c r="H31" s="129"/>
    </row>
    <row r="32" spans="1:8" s="48" customFormat="1" ht="49.5" customHeight="1" x14ac:dyDescent="0.2">
      <c r="B32" s="60">
        <v>2.2999999999999998</v>
      </c>
      <c r="C32" s="61" t="s">
        <v>97</v>
      </c>
      <c r="D32" s="124" t="s">
        <v>12</v>
      </c>
      <c r="E32" s="147" t="s">
        <v>19</v>
      </c>
      <c r="F32" s="148"/>
      <c r="H32" s="129"/>
    </row>
    <row r="33" spans="1:8" s="48" customFormat="1" ht="66" customHeight="1" x14ac:dyDescent="0.2">
      <c r="B33" s="60">
        <v>2.4</v>
      </c>
      <c r="C33" s="123" t="s">
        <v>94</v>
      </c>
      <c r="D33" s="124" t="s">
        <v>12</v>
      </c>
      <c r="E33" s="147" t="s">
        <v>19</v>
      </c>
      <c r="F33" s="148"/>
      <c r="H33" s="129"/>
    </row>
    <row r="34" spans="1:8" s="48" customFormat="1" ht="59.25" customHeight="1" x14ac:dyDescent="0.2">
      <c r="B34" s="60">
        <v>2.5</v>
      </c>
      <c r="C34" s="61" t="s">
        <v>69</v>
      </c>
      <c r="D34" s="124" t="s">
        <v>12</v>
      </c>
      <c r="E34" s="143" t="s">
        <v>19</v>
      </c>
      <c r="F34" s="143"/>
      <c r="H34" s="129"/>
    </row>
    <row r="35" spans="1:8" s="48" customFormat="1" ht="38.25" customHeight="1" x14ac:dyDescent="0.2">
      <c r="B35" s="137" t="s">
        <v>39</v>
      </c>
      <c r="C35" s="138"/>
      <c r="D35" s="139" t="str">
        <f>'QA calx - ignore'!C17</f>
        <v/>
      </c>
      <c r="E35" s="139"/>
      <c r="F35" s="139"/>
      <c r="H35" s="129"/>
    </row>
    <row r="36" spans="1:8" s="48" customFormat="1" ht="38.25" customHeight="1" x14ac:dyDescent="0.2">
      <c r="B36" s="137" t="s">
        <v>10</v>
      </c>
      <c r="C36" s="138"/>
      <c r="D36" s="149" t="s">
        <v>19</v>
      </c>
      <c r="E36" s="149"/>
      <c r="F36" s="149"/>
      <c r="H36" s="129"/>
    </row>
    <row r="37" spans="1:8" s="41" customFormat="1" x14ac:dyDescent="0.2">
      <c r="A37" s="32"/>
      <c r="B37" s="31"/>
      <c r="C37" s="50"/>
      <c r="D37" s="51"/>
      <c r="E37" s="51"/>
      <c r="H37" s="125"/>
    </row>
    <row r="38" spans="1:8" s="59" customFormat="1" ht="48.75" customHeight="1" x14ac:dyDescent="0.25">
      <c r="B38" s="135" t="s">
        <v>81</v>
      </c>
      <c r="C38" s="136"/>
      <c r="D38" s="62" t="s">
        <v>0</v>
      </c>
      <c r="E38" s="134" t="s">
        <v>45</v>
      </c>
      <c r="F38" s="134"/>
      <c r="H38" s="128"/>
    </row>
    <row r="39" spans="1:8" s="48" customFormat="1" ht="47.25" customHeight="1" x14ac:dyDescent="0.2">
      <c r="B39" s="60">
        <v>3.1</v>
      </c>
      <c r="C39" s="61" t="s">
        <v>98</v>
      </c>
      <c r="D39" s="124" t="s">
        <v>12</v>
      </c>
      <c r="E39" s="143" t="s">
        <v>19</v>
      </c>
      <c r="F39" s="143"/>
      <c r="H39" s="129"/>
    </row>
    <row r="40" spans="1:8" s="48" customFormat="1" ht="63.75" customHeight="1" x14ac:dyDescent="0.2">
      <c r="B40" s="60">
        <v>3.2</v>
      </c>
      <c r="C40" s="61" t="s">
        <v>73</v>
      </c>
      <c r="D40" s="124" t="s">
        <v>12</v>
      </c>
      <c r="E40" s="143" t="s">
        <v>19</v>
      </c>
      <c r="F40" s="143"/>
      <c r="H40" s="129"/>
    </row>
    <row r="41" spans="1:8" s="48" customFormat="1" ht="42.75" customHeight="1" x14ac:dyDescent="0.2">
      <c r="B41" s="60">
        <v>3.3</v>
      </c>
      <c r="C41" s="61" t="s">
        <v>71</v>
      </c>
      <c r="D41" s="124" t="s">
        <v>12</v>
      </c>
      <c r="E41" s="143" t="s">
        <v>19</v>
      </c>
      <c r="F41" s="143"/>
      <c r="H41" s="129"/>
    </row>
    <row r="42" spans="1:8" s="48" customFormat="1" ht="47.25" customHeight="1" x14ac:dyDescent="0.2">
      <c r="B42" s="60">
        <v>3.4</v>
      </c>
      <c r="C42" s="61" t="s">
        <v>99</v>
      </c>
      <c r="D42" s="124" t="s">
        <v>12</v>
      </c>
      <c r="E42" s="143" t="s">
        <v>19</v>
      </c>
      <c r="F42" s="143"/>
      <c r="H42" s="129"/>
    </row>
    <row r="43" spans="1:8" s="48" customFormat="1" ht="47.25" customHeight="1" x14ac:dyDescent="0.2">
      <c r="B43" s="60">
        <v>3.5</v>
      </c>
      <c r="C43" s="61" t="s">
        <v>58</v>
      </c>
      <c r="D43" s="124" t="s">
        <v>12</v>
      </c>
      <c r="E43" s="143" t="s">
        <v>19</v>
      </c>
      <c r="F43" s="143"/>
      <c r="H43" s="129"/>
    </row>
    <row r="44" spans="1:8" s="48" customFormat="1" ht="58.5" customHeight="1" x14ac:dyDescent="0.2">
      <c r="B44" s="60">
        <v>3.6</v>
      </c>
      <c r="C44" s="61" t="s">
        <v>60</v>
      </c>
      <c r="D44" s="124" t="s">
        <v>12</v>
      </c>
      <c r="E44" s="143" t="s">
        <v>19</v>
      </c>
      <c r="F44" s="143"/>
      <c r="H44" s="129"/>
    </row>
    <row r="45" spans="1:8" s="48" customFormat="1" ht="55.5" customHeight="1" x14ac:dyDescent="0.2">
      <c r="B45" s="60">
        <v>3.7</v>
      </c>
      <c r="C45" s="61" t="s">
        <v>74</v>
      </c>
      <c r="D45" s="124" t="s">
        <v>12</v>
      </c>
      <c r="E45" s="143" t="s">
        <v>19</v>
      </c>
      <c r="F45" s="143"/>
      <c r="H45" s="129"/>
    </row>
    <row r="46" spans="1:8" s="48" customFormat="1" ht="38.25" customHeight="1" x14ac:dyDescent="0.2">
      <c r="B46" s="137" t="s">
        <v>39</v>
      </c>
      <c r="C46" s="138"/>
      <c r="D46" s="139" t="str">
        <f>'QA calx - ignore'!C28</f>
        <v/>
      </c>
      <c r="E46" s="139"/>
      <c r="F46" s="139"/>
      <c r="H46" s="129"/>
    </row>
    <row r="47" spans="1:8" s="48" customFormat="1" ht="38.25" customHeight="1" x14ac:dyDescent="0.2">
      <c r="B47" s="137" t="s">
        <v>10</v>
      </c>
      <c r="C47" s="138"/>
      <c r="D47" s="149" t="s">
        <v>19</v>
      </c>
      <c r="E47" s="149"/>
      <c r="F47" s="149"/>
      <c r="H47" s="129"/>
    </row>
    <row r="48" spans="1:8" s="41" customFormat="1" x14ac:dyDescent="0.2">
      <c r="A48" s="32"/>
      <c r="B48" s="31"/>
      <c r="C48" s="32"/>
      <c r="H48" s="125"/>
    </row>
    <row r="49" spans="2:8" s="59" customFormat="1" ht="48.75" customHeight="1" x14ac:dyDescent="0.25">
      <c r="B49" s="135" t="s">
        <v>82</v>
      </c>
      <c r="C49" s="136"/>
      <c r="D49" s="62" t="s">
        <v>0</v>
      </c>
      <c r="E49" s="134" t="s">
        <v>45</v>
      </c>
      <c r="F49" s="134"/>
      <c r="H49" s="128"/>
    </row>
    <row r="50" spans="2:8" s="48" customFormat="1" ht="48" customHeight="1" x14ac:dyDescent="0.2">
      <c r="B50" s="60">
        <v>4.0999999999999996</v>
      </c>
      <c r="C50" s="61" t="s">
        <v>75</v>
      </c>
      <c r="D50" s="124" t="s">
        <v>12</v>
      </c>
      <c r="E50" s="143" t="s">
        <v>19</v>
      </c>
      <c r="F50" s="143"/>
      <c r="H50" s="129"/>
    </row>
    <row r="51" spans="2:8" s="48" customFormat="1" ht="62.25" customHeight="1" x14ac:dyDescent="0.2">
      <c r="B51" s="60">
        <v>4.2</v>
      </c>
      <c r="C51" s="61" t="s">
        <v>88</v>
      </c>
      <c r="D51" s="124" t="s">
        <v>12</v>
      </c>
      <c r="E51" s="143" t="s">
        <v>19</v>
      </c>
      <c r="F51" s="143"/>
      <c r="H51" s="129"/>
    </row>
    <row r="52" spans="2:8" s="48" customFormat="1" ht="48" customHeight="1" x14ac:dyDescent="0.2">
      <c r="B52" s="60">
        <v>4.3</v>
      </c>
      <c r="C52" s="61" t="s">
        <v>59</v>
      </c>
      <c r="D52" s="124" t="s">
        <v>12</v>
      </c>
      <c r="E52" s="143" t="s">
        <v>19</v>
      </c>
      <c r="F52" s="143"/>
      <c r="H52" s="129"/>
    </row>
    <row r="53" spans="2:8" s="48" customFormat="1" ht="42.75" customHeight="1" x14ac:dyDescent="0.2">
      <c r="B53" s="60">
        <v>4.4000000000000004</v>
      </c>
      <c r="C53" s="61" t="s">
        <v>100</v>
      </c>
      <c r="D53" s="124" t="s">
        <v>12</v>
      </c>
      <c r="E53" s="143" t="s">
        <v>19</v>
      </c>
      <c r="F53" s="143"/>
      <c r="H53" s="129"/>
    </row>
    <row r="54" spans="2:8" s="48" customFormat="1" ht="59.25" customHeight="1" x14ac:dyDescent="0.2">
      <c r="B54" s="60">
        <v>4.5</v>
      </c>
      <c r="C54" s="61" t="s">
        <v>109</v>
      </c>
      <c r="D54" s="124" t="s">
        <v>12</v>
      </c>
      <c r="E54" s="143" t="s">
        <v>19</v>
      </c>
      <c r="F54" s="143"/>
      <c r="H54" s="129"/>
    </row>
    <row r="55" spans="2:8" s="48" customFormat="1" ht="38.25" customHeight="1" x14ac:dyDescent="0.2">
      <c r="B55" s="137" t="s">
        <v>39</v>
      </c>
      <c r="C55" s="138"/>
      <c r="D55" s="139" t="str">
        <f>'QA calx - ignore'!C37</f>
        <v/>
      </c>
      <c r="E55" s="139"/>
      <c r="F55" s="139"/>
      <c r="H55" s="129"/>
    </row>
    <row r="56" spans="2:8" s="48" customFormat="1" ht="38.25" customHeight="1" x14ac:dyDescent="0.2">
      <c r="B56" s="137" t="s">
        <v>10</v>
      </c>
      <c r="C56" s="138"/>
      <c r="D56" s="149" t="s">
        <v>19</v>
      </c>
      <c r="E56" s="149"/>
      <c r="F56" s="149"/>
      <c r="H56" s="129"/>
    </row>
    <row r="57" spans="2:8" s="41" customFormat="1" x14ac:dyDescent="0.2">
      <c r="B57" s="52"/>
      <c r="C57" s="52"/>
      <c r="H57" s="125"/>
    </row>
    <row r="58" spans="2:8" s="59" customFormat="1" ht="48.75" customHeight="1" x14ac:dyDescent="0.25">
      <c r="B58" s="135" t="s">
        <v>83</v>
      </c>
      <c r="C58" s="136"/>
      <c r="D58" s="62" t="s">
        <v>0</v>
      </c>
      <c r="E58" s="134" t="s">
        <v>45</v>
      </c>
      <c r="F58" s="134"/>
      <c r="H58" s="128"/>
    </row>
    <row r="59" spans="2:8" s="48" customFormat="1" ht="41.25" customHeight="1" x14ac:dyDescent="0.2">
      <c r="B59" s="60">
        <v>5.0999999999999996</v>
      </c>
      <c r="C59" s="61" t="s">
        <v>76</v>
      </c>
      <c r="D59" s="124" t="s">
        <v>12</v>
      </c>
      <c r="E59" s="143" t="s">
        <v>19</v>
      </c>
      <c r="F59" s="143"/>
      <c r="H59" s="129"/>
    </row>
    <row r="60" spans="2:8" s="48" customFormat="1" ht="41.25" customHeight="1" x14ac:dyDescent="0.2">
      <c r="B60" s="60">
        <v>5.2</v>
      </c>
      <c r="C60" s="61" t="s">
        <v>77</v>
      </c>
      <c r="D60" s="124" t="s">
        <v>12</v>
      </c>
      <c r="E60" s="143" t="s">
        <v>19</v>
      </c>
      <c r="F60" s="143"/>
      <c r="H60" s="129"/>
    </row>
    <row r="61" spans="2:8" s="48" customFormat="1" ht="41.25" customHeight="1" x14ac:dyDescent="0.2">
      <c r="B61" s="60">
        <v>5.3</v>
      </c>
      <c r="C61" s="61" t="s">
        <v>85</v>
      </c>
      <c r="D61" s="124" t="s">
        <v>12</v>
      </c>
      <c r="E61" s="143" t="s">
        <v>19</v>
      </c>
      <c r="F61" s="143"/>
      <c r="H61" s="129"/>
    </row>
    <row r="62" spans="2:8" s="48" customFormat="1" ht="58.5" customHeight="1" x14ac:dyDescent="0.2">
      <c r="B62" s="60">
        <v>5.4</v>
      </c>
      <c r="C62" s="61" t="s">
        <v>78</v>
      </c>
      <c r="D62" s="124" t="s">
        <v>12</v>
      </c>
      <c r="E62" s="143" t="s">
        <v>19</v>
      </c>
      <c r="F62" s="143"/>
      <c r="H62" s="129"/>
    </row>
    <row r="63" spans="2:8" s="48" customFormat="1" ht="54" customHeight="1" x14ac:dyDescent="0.2">
      <c r="B63" s="60">
        <v>5.5</v>
      </c>
      <c r="C63" s="61" t="s">
        <v>101</v>
      </c>
      <c r="D63" s="124" t="s">
        <v>12</v>
      </c>
      <c r="E63" s="143" t="s">
        <v>19</v>
      </c>
      <c r="F63" s="143"/>
      <c r="H63" s="129"/>
    </row>
    <row r="64" spans="2:8" s="48" customFormat="1" ht="38.25" customHeight="1" x14ac:dyDescent="0.2">
      <c r="B64" s="137" t="s">
        <v>39</v>
      </c>
      <c r="C64" s="138"/>
      <c r="D64" s="139" t="str">
        <f>'QA calx - ignore'!C46</f>
        <v/>
      </c>
      <c r="E64" s="139"/>
      <c r="F64" s="139"/>
      <c r="H64" s="129"/>
    </row>
    <row r="65" spans="1:8" s="48" customFormat="1" ht="38.25" customHeight="1" x14ac:dyDescent="0.2">
      <c r="B65" s="137" t="s">
        <v>10</v>
      </c>
      <c r="C65" s="138"/>
      <c r="D65" s="149" t="s">
        <v>19</v>
      </c>
      <c r="E65" s="149"/>
      <c r="F65" s="149"/>
      <c r="H65" s="129"/>
    </row>
    <row r="66" spans="1:8" x14ac:dyDescent="0.2">
      <c r="A66" s="53"/>
      <c r="B66" s="54"/>
      <c r="C66" s="55"/>
      <c r="D66" s="56"/>
      <c r="E66" s="56"/>
    </row>
    <row r="67" spans="1:8" ht="25.5" x14ac:dyDescent="0.2">
      <c r="A67" s="53"/>
      <c r="B67" s="150" t="s">
        <v>102</v>
      </c>
      <c r="C67" s="150"/>
      <c r="D67" s="150"/>
      <c r="E67" s="150"/>
      <c r="F67" s="150"/>
    </row>
    <row r="68" spans="1:8" x14ac:dyDescent="0.2">
      <c r="A68" s="53"/>
      <c r="B68" s="54"/>
      <c r="C68" s="55"/>
      <c r="D68" s="56"/>
      <c r="E68" s="56"/>
    </row>
    <row r="69" spans="1:8" s="59" customFormat="1" ht="48.75" customHeight="1" x14ac:dyDescent="0.25">
      <c r="B69" s="152" t="s">
        <v>108</v>
      </c>
      <c r="C69" s="153"/>
      <c r="D69" s="62" t="s">
        <v>0</v>
      </c>
      <c r="E69" s="154" t="s">
        <v>45</v>
      </c>
      <c r="F69" s="155"/>
      <c r="H69" s="128"/>
    </row>
    <row r="70" spans="1:8" s="48" customFormat="1" ht="39.75" customHeight="1" x14ac:dyDescent="0.2">
      <c r="B70" s="60">
        <v>6.1</v>
      </c>
      <c r="C70" s="61" t="s">
        <v>107</v>
      </c>
      <c r="D70" s="124" t="s">
        <v>12</v>
      </c>
      <c r="E70" s="147" t="s">
        <v>19</v>
      </c>
      <c r="F70" s="148"/>
      <c r="H70" s="129"/>
    </row>
    <row r="71" spans="1:8" s="48" customFormat="1" ht="55.9" customHeight="1" x14ac:dyDescent="0.2">
      <c r="B71" s="60">
        <v>6.2</v>
      </c>
      <c r="C71" s="123" t="s">
        <v>95</v>
      </c>
      <c r="D71" s="124" t="s">
        <v>12</v>
      </c>
      <c r="E71" s="147" t="s">
        <v>19</v>
      </c>
      <c r="F71" s="148"/>
      <c r="H71" s="129"/>
    </row>
    <row r="72" spans="1:8" s="48" customFormat="1" ht="51.75" customHeight="1" x14ac:dyDescent="0.2">
      <c r="B72" s="60">
        <v>6.3</v>
      </c>
      <c r="C72" s="61" t="s">
        <v>80</v>
      </c>
      <c r="D72" s="124" t="s">
        <v>12</v>
      </c>
      <c r="E72" s="147" t="s">
        <v>19</v>
      </c>
      <c r="F72" s="148"/>
      <c r="H72" s="129"/>
    </row>
    <row r="73" spans="1:8" s="48" customFormat="1" ht="38.25" customHeight="1" x14ac:dyDescent="0.2">
      <c r="B73" s="137" t="s">
        <v>39</v>
      </c>
      <c r="C73" s="138"/>
      <c r="D73" s="139" t="str">
        <f>'QA calx - ignore'!C53</f>
        <v/>
      </c>
      <c r="E73" s="139"/>
      <c r="F73" s="139"/>
      <c r="H73" s="129"/>
    </row>
    <row r="74" spans="1:8" s="48" customFormat="1" ht="38.25" customHeight="1" x14ac:dyDescent="0.2">
      <c r="B74" s="137" t="s">
        <v>10</v>
      </c>
      <c r="C74" s="138"/>
      <c r="D74" s="149" t="s">
        <v>19</v>
      </c>
      <c r="E74" s="149"/>
      <c r="F74" s="149"/>
      <c r="H74" s="129"/>
    </row>
    <row r="75" spans="1:8" x14ac:dyDescent="0.2">
      <c r="A75" s="53"/>
      <c r="B75" s="54"/>
      <c r="C75" s="55"/>
      <c r="D75" s="56"/>
      <c r="E75" s="56"/>
    </row>
    <row r="76" spans="1:8" s="59" customFormat="1" ht="48.75" customHeight="1" x14ac:dyDescent="0.25">
      <c r="B76" s="152" t="s">
        <v>103</v>
      </c>
      <c r="C76" s="153"/>
      <c r="D76" s="62" t="s">
        <v>0</v>
      </c>
      <c r="E76" s="154" t="s">
        <v>45</v>
      </c>
      <c r="F76" s="155"/>
      <c r="H76" s="128"/>
    </row>
    <row r="77" spans="1:8" s="48" customFormat="1" ht="61.5" customHeight="1" x14ac:dyDescent="0.2">
      <c r="B77" s="60">
        <v>7.1</v>
      </c>
      <c r="C77" s="61" t="s">
        <v>89</v>
      </c>
      <c r="D77" s="124" t="s">
        <v>12</v>
      </c>
      <c r="E77" s="143" t="s">
        <v>19</v>
      </c>
      <c r="F77" s="143"/>
      <c r="H77" s="129"/>
    </row>
    <row r="78" spans="1:8" s="48" customFormat="1" ht="43.9" customHeight="1" x14ac:dyDescent="0.2">
      <c r="B78" s="60">
        <v>7.2</v>
      </c>
      <c r="C78" s="123" t="s">
        <v>93</v>
      </c>
      <c r="D78" s="124" t="s">
        <v>12</v>
      </c>
      <c r="E78" s="143" t="s">
        <v>19</v>
      </c>
      <c r="F78" s="143"/>
      <c r="H78" s="129"/>
    </row>
    <row r="79" spans="1:8" s="48" customFormat="1" ht="61.5" customHeight="1" x14ac:dyDescent="0.2">
      <c r="B79" s="60">
        <v>7.3</v>
      </c>
      <c r="C79" s="61" t="s">
        <v>86</v>
      </c>
      <c r="D79" s="124" t="s">
        <v>12</v>
      </c>
      <c r="E79" s="147" t="s">
        <v>19</v>
      </c>
      <c r="F79" s="148"/>
      <c r="H79" s="129"/>
    </row>
    <row r="80" spans="1:8" s="48" customFormat="1" ht="30.75" customHeight="1" x14ac:dyDescent="0.2">
      <c r="B80" s="60">
        <v>7.4</v>
      </c>
      <c r="C80" s="61" t="s">
        <v>79</v>
      </c>
      <c r="D80" s="124" t="s">
        <v>12</v>
      </c>
      <c r="E80" s="147" t="s">
        <v>19</v>
      </c>
      <c r="F80" s="148"/>
      <c r="H80" s="129"/>
    </row>
    <row r="81" spans="1:8" s="48" customFormat="1" ht="50.25" customHeight="1" x14ac:dyDescent="0.2">
      <c r="B81" s="60">
        <v>7.5</v>
      </c>
      <c r="C81" s="61" t="s">
        <v>55</v>
      </c>
      <c r="D81" s="124" t="s">
        <v>12</v>
      </c>
      <c r="E81" s="147" t="s">
        <v>19</v>
      </c>
      <c r="F81" s="148"/>
      <c r="H81" s="129"/>
    </row>
    <row r="82" spans="1:8" s="48" customFormat="1" ht="48" customHeight="1" x14ac:dyDescent="0.2">
      <c r="B82" s="60">
        <v>7.6</v>
      </c>
      <c r="C82" s="123" t="s">
        <v>105</v>
      </c>
      <c r="D82" s="124" t="s">
        <v>12</v>
      </c>
      <c r="E82" s="147" t="s">
        <v>19</v>
      </c>
      <c r="F82" s="148"/>
      <c r="H82" s="129"/>
    </row>
    <row r="83" spans="1:8" s="48" customFormat="1" ht="62.25" customHeight="1" x14ac:dyDescent="0.2">
      <c r="B83" s="60">
        <v>7.7</v>
      </c>
      <c r="C83" s="61" t="s">
        <v>61</v>
      </c>
      <c r="D83" s="124" t="s">
        <v>12</v>
      </c>
      <c r="E83" s="147" t="s">
        <v>19</v>
      </c>
      <c r="F83" s="148"/>
      <c r="H83" s="129"/>
    </row>
    <row r="84" spans="1:8" s="48" customFormat="1" ht="39.75" customHeight="1" x14ac:dyDescent="0.2">
      <c r="B84" s="60">
        <v>7.8</v>
      </c>
      <c r="C84" s="61" t="s">
        <v>62</v>
      </c>
      <c r="D84" s="124" t="s">
        <v>12</v>
      </c>
      <c r="E84" s="147" t="s">
        <v>19</v>
      </c>
      <c r="F84" s="148"/>
      <c r="H84" s="129"/>
    </row>
    <row r="85" spans="1:8" s="48" customFormat="1" ht="66.75" customHeight="1" x14ac:dyDescent="0.2">
      <c r="B85" s="60">
        <v>7.9</v>
      </c>
      <c r="C85" s="61" t="s">
        <v>63</v>
      </c>
      <c r="D85" s="124" t="s">
        <v>12</v>
      </c>
      <c r="E85" s="147" t="s">
        <v>19</v>
      </c>
      <c r="F85" s="148"/>
      <c r="H85" s="129"/>
    </row>
    <row r="86" spans="1:8" s="48" customFormat="1" ht="38.25" customHeight="1" x14ac:dyDescent="0.2">
      <c r="B86" s="158" t="s">
        <v>39</v>
      </c>
      <c r="C86" s="159"/>
      <c r="D86" s="139" t="str">
        <f>'QA calx - ignore'!C66</f>
        <v/>
      </c>
      <c r="E86" s="139"/>
      <c r="F86" s="139"/>
      <c r="H86" s="129"/>
    </row>
    <row r="87" spans="1:8" s="48" customFormat="1" ht="38.25" customHeight="1" x14ac:dyDescent="0.2">
      <c r="B87" s="158" t="s">
        <v>10</v>
      </c>
      <c r="C87" s="159"/>
      <c r="D87" s="160" t="s">
        <v>19</v>
      </c>
      <c r="E87" s="161"/>
      <c r="F87" s="162"/>
      <c r="H87" s="129"/>
    </row>
    <row r="88" spans="1:8" x14ac:dyDescent="0.2">
      <c r="A88" s="53"/>
      <c r="B88" s="54"/>
      <c r="C88" s="55"/>
      <c r="D88" s="56"/>
      <c r="E88" s="56"/>
    </row>
    <row r="89" spans="1:8" s="59" customFormat="1" ht="48.75" customHeight="1" x14ac:dyDescent="0.25">
      <c r="B89" s="152" t="s">
        <v>104</v>
      </c>
      <c r="C89" s="153"/>
      <c r="D89" s="62" t="s">
        <v>0</v>
      </c>
      <c r="E89" s="154" t="s">
        <v>45</v>
      </c>
      <c r="F89" s="155"/>
      <c r="H89" s="128"/>
    </row>
    <row r="90" spans="1:8" s="59" customFormat="1" ht="56.25" customHeight="1" x14ac:dyDescent="0.25">
      <c r="B90" s="60">
        <v>8.1</v>
      </c>
      <c r="C90" s="61" t="s">
        <v>56</v>
      </c>
      <c r="D90" s="124" t="s">
        <v>12</v>
      </c>
      <c r="E90" s="143" t="s">
        <v>19</v>
      </c>
      <c r="F90" s="143"/>
      <c r="H90" s="128"/>
    </row>
    <row r="91" spans="1:8" s="59" customFormat="1" ht="55.5" customHeight="1" x14ac:dyDescent="0.25">
      <c r="B91" s="60">
        <v>8.1999999999999993</v>
      </c>
      <c r="C91" s="123" t="s">
        <v>72</v>
      </c>
      <c r="D91" s="124" t="s">
        <v>12</v>
      </c>
      <c r="E91" s="143" t="s">
        <v>19</v>
      </c>
      <c r="F91" s="143"/>
      <c r="H91" s="128"/>
    </row>
    <row r="92" spans="1:8" s="59" customFormat="1" ht="62.25" customHeight="1" x14ac:dyDescent="0.25">
      <c r="B92" s="60">
        <v>8.3000000000000007</v>
      </c>
      <c r="C92" s="61" t="s">
        <v>106</v>
      </c>
      <c r="D92" s="124" t="s">
        <v>12</v>
      </c>
      <c r="E92" s="143" t="s">
        <v>19</v>
      </c>
      <c r="F92" s="143"/>
      <c r="H92" s="128"/>
    </row>
    <row r="93" spans="1:8" s="59" customFormat="1" ht="87.75" customHeight="1" x14ac:dyDescent="0.25">
      <c r="B93" s="60">
        <v>8.4</v>
      </c>
      <c r="C93" s="61" t="s">
        <v>57</v>
      </c>
      <c r="D93" s="124" t="s">
        <v>12</v>
      </c>
      <c r="E93" s="143" t="s">
        <v>19</v>
      </c>
      <c r="F93" s="143"/>
      <c r="H93" s="128"/>
    </row>
    <row r="94" spans="1:8" s="48" customFormat="1" ht="38.25" customHeight="1" x14ac:dyDescent="0.2">
      <c r="B94" s="158" t="s">
        <v>39</v>
      </c>
      <c r="C94" s="159"/>
      <c r="D94" s="139" t="str">
        <f>'QA calx - ignore'!C74</f>
        <v/>
      </c>
      <c r="E94" s="139"/>
      <c r="F94" s="139"/>
      <c r="H94" s="129"/>
    </row>
    <row r="95" spans="1:8" s="48" customFormat="1" ht="38.25" customHeight="1" x14ac:dyDescent="0.2">
      <c r="B95" s="158" t="s">
        <v>10</v>
      </c>
      <c r="C95" s="159"/>
      <c r="D95" s="160" t="s">
        <v>19</v>
      </c>
      <c r="E95" s="161"/>
      <c r="F95" s="162"/>
      <c r="H95" s="129"/>
    </row>
    <row r="96" spans="1:8" x14ac:dyDescent="0.2">
      <c r="A96" s="53"/>
      <c r="B96" s="54"/>
      <c r="C96" s="55"/>
      <c r="D96" s="56"/>
      <c r="E96" s="56"/>
    </row>
    <row r="97" spans="2:6" ht="36.75" customHeight="1" x14ac:dyDescent="0.2">
      <c r="B97" s="172" t="s">
        <v>46</v>
      </c>
      <c r="C97" s="172"/>
      <c r="D97" s="172"/>
      <c r="E97" s="172"/>
      <c r="F97" s="172"/>
    </row>
    <row r="98" spans="2:6" ht="55.5" customHeight="1" x14ac:dyDescent="0.2">
      <c r="B98" s="174" t="s">
        <v>34</v>
      </c>
      <c r="C98" s="174"/>
      <c r="D98" s="149" t="s">
        <v>19</v>
      </c>
      <c r="E98" s="149"/>
      <c r="F98" s="149"/>
    </row>
    <row r="99" spans="2:6" ht="55.5" customHeight="1" x14ac:dyDescent="0.2">
      <c r="B99" s="151" t="s">
        <v>35</v>
      </c>
      <c r="C99" s="151"/>
      <c r="D99" s="149" t="s">
        <v>19</v>
      </c>
      <c r="E99" s="149"/>
      <c r="F99" s="149"/>
    </row>
    <row r="101" spans="2:6" ht="36.75" customHeight="1" x14ac:dyDescent="0.2">
      <c r="B101" s="156" t="s">
        <v>5</v>
      </c>
      <c r="C101" s="156"/>
      <c r="D101" s="67" t="s">
        <v>7</v>
      </c>
      <c r="E101" s="67" t="s">
        <v>6</v>
      </c>
      <c r="F101" s="67" t="s">
        <v>8</v>
      </c>
    </row>
    <row r="102" spans="2:6" ht="33" customHeight="1" x14ac:dyDescent="0.2">
      <c r="B102" s="157" t="str">
        <f>B21</f>
        <v>1. STRUCTURE AND CLARITY</v>
      </c>
      <c r="C102" s="157"/>
      <c r="D102" s="68" t="str">
        <f>D26</f>
        <v/>
      </c>
      <c r="E102" s="69">
        <f>IF(ISNUMBER(D102),5,0)</f>
        <v>0</v>
      </c>
      <c r="F102" s="70" t="str">
        <f t="shared" ref="F102:F109" si="0">IFERROR(D102*E102,"")</f>
        <v/>
      </c>
    </row>
    <row r="103" spans="2:6" ht="33" customHeight="1" x14ac:dyDescent="0.2">
      <c r="B103" s="157" t="str">
        <f>B29</f>
        <v>2. BACKGROUND AND OVERVIEW OF THE EVALUATION</v>
      </c>
      <c r="C103" s="157"/>
      <c r="D103" s="68" t="str">
        <f>D35</f>
        <v/>
      </c>
      <c r="E103" s="69">
        <f>IF(ISNUMBER(D103),5,0)</f>
        <v>0</v>
      </c>
      <c r="F103" s="70" t="str">
        <f>IFERROR(D103*E103,"")</f>
        <v/>
      </c>
    </row>
    <row r="104" spans="2:6" ht="33" customHeight="1" x14ac:dyDescent="0.2">
      <c r="B104" s="157" t="str">
        <f>B38</f>
        <v>3. FINDINGS &amp; ANALYSIS</v>
      </c>
      <c r="C104" s="157"/>
      <c r="D104" s="68" t="str">
        <f>D46</f>
        <v/>
      </c>
      <c r="E104" s="69">
        <f>IF(ISNUMBER(D104),25,0)</f>
        <v>0</v>
      </c>
      <c r="F104" s="70" t="str">
        <f t="shared" si="0"/>
        <v/>
      </c>
    </row>
    <row r="105" spans="2:6" ht="33" customHeight="1" x14ac:dyDescent="0.2">
      <c r="B105" s="157" t="str">
        <f>B49</f>
        <v>4. CONCLUSIONS</v>
      </c>
      <c r="C105" s="157"/>
      <c r="D105" s="68" t="str">
        <f>D55</f>
        <v/>
      </c>
      <c r="E105" s="69">
        <f>IF(ISNUMBER(D105),15,0)</f>
        <v>0</v>
      </c>
      <c r="F105" s="70" t="str">
        <f>IFERROR(D105*E105,"")</f>
        <v/>
      </c>
    </row>
    <row r="106" spans="2:6" ht="33" customHeight="1" x14ac:dyDescent="0.2">
      <c r="B106" s="157" t="str">
        <f>B58</f>
        <v>5. RECOMMENDATIONS</v>
      </c>
      <c r="C106" s="157"/>
      <c r="D106" s="111" t="str">
        <f>D64</f>
        <v/>
      </c>
      <c r="E106" s="69">
        <f>IF(ISNUMBER(D106),15,0)</f>
        <v>0</v>
      </c>
      <c r="F106" s="70" t="str">
        <f t="shared" si="0"/>
        <v/>
      </c>
    </row>
    <row r="107" spans="2:6" ht="33" customHeight="1" x14ac:dyDescent="0.2">
      <c r="B107" s="157" t="str">
        <f>B69</f>
        <v>6. COMPREHENSIVENESS AND QUALITY</v>
      </c>
      <c r="C107" s="157"/>
      <c r="D107" s="68" t="str">
        <f>D86</f>
        <v/>
      </c>
      <c r="E107" s="69">
        <f>IF(ISNUMBER(D107),5,0)</f>
        <v>0</v>
      </c>
      <c r="F107" s="70" t="str">
        <f t="shared" si="0"/>
        <v/>
      </c>
    </row>
    <row r="108" spans="2:6" ht="33" customHeight="1" x14ac:dyDescent="0.2">
      <c r="B108" s="157" t="str">
        <f>B76</f>
        <v>7. METHODOLOGY</v>
      </c>
      <c r="C108" s="157"/>
      <c r="D108" s="121" t="str">
        <f>D86</f>
        <v/>
      </c>
      <c r="E108" s="69">
        <f>IF(ISNUMBER(D108),15,0)</f>
        <v>0</v>
      </c>
      <c r="F108" s="70" t="str">
        <f t="shared" si="0"/>
        <v/>
      </c>
    </row>
    <row r="109" spans="2:6" ht="33" customHeight="1" x14ac:dyDescent="0.2">
      <c r="B109" s="163" t="str">
        <f>B89</f>
        <v>8. EVIDENCE</v>
      </c>
      <c r="C109" s="163"/>
      <c r="D109" s="121" t="str">
        <f>D94</f>
        <v/>
      </c>
      <c r="E109" s="69">
        <f>IF(ISNUMBER(D109),15,0)</f>
        <v>0</v>
      </c>
      <c r="F109" s="70" t="str">
        <f t="shared" si="0"/>
        <v/>
      </c>
    </row>
    <row r="110" spans="2:6" ht="33" customHeight="1" x14ac:dyDescent="0.2">
      <c r="B110" s="164" t="s">
        <v>13</v>
      </c>
      <c r="C110" s="164"/>
      <c r="D110" s="68" t="str">
        <f>IFERROR(F110/E110,"")</f>
        <v/>
      </c>
      <c r="E110" s="71">
        <f>SUM(E102:E109)</f>
        <v>0</v>
      </c>
      <c r="F110" s="72">
        <f>IFERROR(SUM(F102:F109),"")</f>
        <v>0</v>
      </c>
    </row>
    <row r="111" spans="2:6" ht="36.75" customHeight="1" x14ac:dyDescent="0.2">
      <c r="B111" s="156" t="s">
        <v>16</v>
      </c>
      <c r="C111" s="156"/>
      <c r="D111" s="73" t="e">
        <f>VLOOKUP(D110,'Drop down - ignore'!C27:D30,2)</f>
        <v>#N/A</v>
      </c>
      <c r="E111" s="67"/>
      <c r="F111" s="67"/>
    </row>
    <row r="113" spans="2:6" ht="36.75" customHeight="1" x14ac:dyDescent="0.2">
      <c r="B113" s="172" t="s">
        <v>15</v>
      </c>
      <c r="C113" s="172"/>
      <c r="D113" s="172"/>
      <c r="E113" s="172"/>
      <c r="F113" s="172"/>
    </row>
    <row r="114" spans="2:6" ht="47.25" customHeight="1" x14ac:dyDescent="0.2">
      <c r="B114" s="169" t="s">
        <v>53</v>
      </c>
      <c r="C114" s="169"/>
      <c r="D114" s="166" t="s">
        <v>64</v>
      </c>
      <c r="E114" s="167"/>
      <c r="F114" s="168"/>
    </row>
    <row r="115" spans="2:6" ht="47.25" customHeight="1" x14ac:dyDescent="0.2">
      <c r="B115" s="170" t="s">
        <v>50</v>
      </c>
      <c r="C115" s="170"/>
      <c r="D115" s="166" t="s">
        <v>65</v>
      </c>
      <c r="E115" s="167"/>
      <c r="F115" s="168"/>
    </row>
    <row r="116" spans="2:6" ht="47.25" customHeight="1" x14ac:dyDescent="0.2">
      <c r="B116" s="171" t="s">
        <v>51</v>
      </c>
      <c r="C116" s="171"/>
      <c r="D116" s="166" t="s">
        <v>66</v>
      </c>
      <c r="E116" s="167"/>
      <c r="F116" s="168"/>
    </row>
    <row r="117" spans="2:6" ht="47.25" customHeight="1" x14ac:dyDescent="0.2">
      <c r="B117" s="165" t="s">
        <v>52</v>
      </c>
      <c r="C117" s="165"/>
      <c r="D117" s="166" t="s">
        <v>113</v>
      </c>
      <c r="E117" s="167"/>
      <c r="F117" s="168"/>
    </row>
    <row r="118" spans="2:6" ht="17.25" customHeight="1" x14ac:dyDescent="0.2">
      <c r="B118" s="57"/>
    </row>
  </sheetData>
  <mergeCells count="126">
    <mergeCell ref="B1:E1"/>
    <mergeCell ref="E30:F30"/>
    <mergeCell ref="B97:F97"/>
    <mergeCell ref="B98:C98"/>
    <mergeCell ref="D98:F98"/>
    <mergeCell ref="E23:F23"/>
    <mergeCell ref="E24:F24"/>
    <mergeCell ref="E43:F43"/>
    <mergeCell ref="E44:F44"/>
    <mergeCell ref="B58:C58"/>
    <mergeCell ref="E58:F58"/>
    <mergeCell ref="E59:F59"/>
    <mergeCell ref="E60:F60"/>
    <mergeCell ref="E62:F62"/>
    <mergeCell ref="E63:F63"/>
    <mergeCell ref="E70:F70"/>
    <mergeCell ref="D26:F26"/>
    <mergeCell ref="B35:C35"/>
    <mergeCell ref="E29:F29"/>
    <mergeCell ref="D35:F35"/>
    <mergeCell ref="B49:C49"/>
    <mergeCell ref="E61:F61"/>
    <mergeCell ref="E93:F93"/>
    <mergeCell ref="E71:F71"/>
    <mergeCell ref="B106:C106"/>
    <mergeCell ref="B86:C86"/>
    <mergeCell ref="D86:F86"/>
    <mergeCell ref="B87:C87"/>
    <mergeCell ref="D87:F87"/>
    <mergeCell ref="B103:C103"/>
    <mergeCell ref="B104:C104"/>
    <mergeCell ref="D73:F73"/>
    <mergeCell ref="B74:C74"/>
    <mergeCell ref="D74:F74"/>
    <mergeCell ref="E80:F80"/>
    <mergeCell ref="E90:F90"/>
    <mergeCell ref="E78:F78"/>
    <mergeCell ref="E79:F79"/>
    <mergeCell ref="E84:F84"/>
    <mergeCell ref="E85:F85"/>
    <mergeCell ref="E81:F81"/>
    <mergeCell ref="E82:F82"/>
    <mergeCell ref="E83:F83"/>
    <mergeCell ref="E77:F77"/>
    <mergeCell ref="B76:C76"/>
    <mergeCell ref="E76:F76"/>
    <mergeCell ref="B73:C73"/>
    <mergeCell ref="B105:C105"/>
    <mergeCell ref="B107:C107"/>
    <mergeCell ref="B109:C109"/>
    <mergeCell ref="B110:C110"/>
    <mergeCell ref="B117:C117"/>
    <mergeCell ref="D117:F117"/>
    <mergeCell ref="B111:C111"/>
    <mergeCell ref="B114:C114"/>
    <mergeCell ref="D114:F114"/>
    <mergeCell ref="B115:C115"/>
    <mergeCell ref="D115:F115"/>
    <mergeCell ref="B116:C116"/>
    <mergeCell ref="D116:F116"/>
    <mergeCell ref="B113:F113"/>
    <mergeCell ref="B108:C108"/>
    <mergeCell ref="B101:C101"/>
    <mergeCell ref="B102:C102"/>
    <mergeCell ref="B94:C94"/>
    <mergeCell ref="D94:F94"/>
    <mergeCell ref="B95:C95"/>
    <mergeCell ref="D95:F95"/>
    <mergeCell ref="B89:C89"/>
    <mergeCell ref="E89:F89"/>
    <mergeCell ref="E91:F91"/>
    <mergeCell ref="E92:F92"/>
    <mergeCell ref="E49:F49"/>
    <mergeCell ref="E52:F52"/>
    <mergeCell ref="E53:F53"/>
    <mergeCell ref="E50:F50"/>
    <mergeCell ref="E51:F51"/>
    <mergeCell ref="B55:C55"/>
    <mergeCell ref="D55:F55"/>
    <mergeCell ref="B56:C56"/>
    <mergeCell ref="B99:C99"/>
    <mergeCell ref="D99:F99"/>
    <mergeCell ref="E72:F72"/>
    <mergeCell ref="B64:C64"/>
    <mergeCell ref="D64:F64"/>
    <mergeCell ref="B65:C65"/>
    <mergeCell ref="D65:F65"/>
    <mergeCell ref="B69:C69"/>
    <mergeCell ref="E69:F69"/>
    <mergeCell ref="B67:F67"/>
    <mergeCell ref="E54:F54"/>
    <mergeCell ref="D56:F56"/>
    <mergeCell ref="E40:F40"/>
    <mergeCell ref="E33:F33"/>
    <mergeCell ref="B47:C47"/>
    <mergeCell ref="D47:F47"/>
    <mergeCell ref="B36:C36"/>
    <mergeCell ref="D36:F36"/>
    <mergeCell ref="E39:F39"/>
    <mergeCell ref="E42:F42"/>
    <mergeCell ref="E41:F41"/>
    <mergeCell ref="B38:C38"/>
    <mergeCell ref="B5:F5"/>
    <mergeCell ref="E38:F38"/>
    <mergeCell ref="B29:C29"/>
    <mergeCell ref="B46:C46"/>
    <mergeCell ref="D46:F46"/>
    <mergeCell ref="B8:C8"/>
    <mergeCell ref="B9:C9"/>
    <mergeCell ref="B12:C17"/>
    <mergeCell ref="E21:F21"/>
    <mergeCell ref="B21:C21"/>
    <mergeCell ref="E34:F34"/>
    <mergeCell ref="E45:F45"/>
    <mergeCell ref="D8:F8"/>
    <mergeCell ref="D9:F9"/>
    <mergeCell ref="D10:F10"/>
    <mergeCell ref="B10:C10"/>
    <mergeCell ref="E25:F25"/>
    <mergeCell ref="E31:F31"/>
    <mergeCell ref="E32:F32"/>
    <mergeCell ref="E22:F22"/>
    <mergeCell ref="B26:C26"/>
    <mergeCell ref="B27:C27"/>
    <mergeCell ref="D27:F27"/>
    <mergeCell ref="B19:F19"/>
  </mergeCells>
  <conditionalFormatting sqref="D26 D105:D106">
    <cfRule type="cellIs" dxfId="183" priority="689" operator="between">
      <formula>0</formula>
      <formula>0.394999999999999</formula>
    </cfRule>
    <cfRule type="cellIs" dxfId="182" priority="690" operator="between">
      <formula>0.395</formula>
      <formula>0.594999999999999</formula>
    </cfRule>
    <cfRule type="cellIs" dxfId="181" priority="691" operator="between">
      <formula>0.595</formula>
      <formula>0.794999999999999</formula>
    </cfRule>
    <cfRule type="cellIs" dxfId="180" priority="692" operator="between">
      <formula>0.795</formula>
      <formula>1</formula>
    </cfRule>
  </conditionalFormatting>
  <conditionalFormatting sqref="D102">
    <cfRule type="cellIs" dxfId="179" priority="616" operator="between">
      <formula>0</formula>
      <formula>0.394999999999999</formula>
    </cfRule>
    <cfRule type="cellIs" dxfId="178" priority="617" operator="between">
      <formula>0.395</formula>
      <formula>0.594999999999999</formula>
    </cfRule>
    <cfRule type="cellIs" dxfId="177" priority="618" operator="between">
      <formula>0.595</formula>
      <formula>0.794999999999999</formula>
    </cfRule>
    <cfRule type="cellIs" dxfId="176" priority="619" operator="between">
      <formula>0.795</formula>
      <formula>1</formula>
    </cfRule>
  </conditionalFormatting>
  <conditionalFormatting sqref="D103">
    <cfRule type="cellIs" dxfId="175" priority="612" operator="between">
      <formula>0</formula>
      <formula>0.394999999999999</formula>
    </cfRule>
    <cfRule type="cellIs" dxfId="174" priority="613" operator="between">
      <formula>0.395</formula>
      <formula>0.594999999999999</formula>
    </cfRule>
    <cfRule type="cellIs" dxfId="173" priority="614" operator="between">
      <formula>0.595</formula>
      <formula>0.794999999999999</formula>
    </cfRule>
    <cfRule type="cellIs" dxfId="172" priority="615" operator="between">
      <formula>0.795</formula>
      <formula>1</formula>
    </cfRule>
  </conditionalFormatting>
  <conditionalFormatting sqref="D104">
    <cfRule type="cellIs" dxfId="171" priority="608" operator="between">
      <formula>0</formula>
      <formula>0.394999999999999</formula>
    </cfRule>
    <cfRule type="cellIs" dxfId="170" priority="609" operator="between">
      <formula>0.395</formula>
      <formula>0.594999999999999</formula>
    </cfRule>
    <cfRule type="cellIs" dxfId="169" priority="610" operator="between">
      <formula>0.595</formula>
      <formula>0.794999999999999</formula>
    </cfRule>
    <cfRule type="cellIs" dxfId="168" priority="611" operator="between">
      <formula>0.795</formula>
      <formula>1</formula>
    </cfRule>
  </conditionalFormatting>
  <conditionalFormatting sqref="D107">
    <cfRule type="cellIs" dxfId="167" priority="600" operator="between">
      <formula>0</formula>
      <formula>0.394999999999999</formula>
    </cfRule>
    <cfRule type="cellIs" dxfId="166" priority="601" operator="between">
      <formula>0.395</formula>
      <formula>0.594999999999999</formula>
    </cfRule>
    <cfRule type="cellIs" dxfId="165" priority="602" operator="between">
      <formula>0.595</formula>
      <formula>0.794999999999999</formula>
    </cfRule>
    <cfRule type="cellIs" dxfId="164" priority="603" operator="between">
      <formula>0.795</formula>
      <formula>1</formula>
    </cfRule>
  </conditionalFormatting>
  <conditionalFormatting sqref="D110">
    <cfRule type="cellIs" dxfId="163" priority="554" operator="between">
      <formula>0</formula>
      <formula>0.394999999999999</formula>
    </cfRule>
    <cfRule type="cellIs" dxfId="162" priority="555" operator="between">
      <formula>0.395</formula>
      <formula>0.594999999999999</formula>
    </cfRule>
    <cfRule type="cellIs" dxfId="161" priority="556" operator="between">
      <formula>0.595</formula>
      <formula>0.794999999999999</formula>
    </cfRule>
    <cfRule type="cellIs" dxfId="160" priority="557" operator="between">
      <formula>0.795</formula>
      <formula>1</formula>
    </cfRule>
  </conditionalFormatting>
  <conditionalFormatting sqref="D111">
    <cfRule type="cellIs" dxfId="159" priority="550" operator="equal">
      <formula>"Unsatisfactory"</formula>
    </cfRule>
    <cfRule type="cellIs" dxfId="158" priority="551" operator="equal">
      <formula>"Needs improving"</formula>
    </cfRule>
    <cfRule type="cellIs" dxfId="157" priority="552" operator="equal">
      <formula>"Good"</formula>
    </cfRule>
    <cfRule type="cellIs" dxfId="156" priority="553" operator="equal">
      <formula>"Excellent"</formula>
    </cfRule>
  </conditionalFormatting>
  <conditionalFormatting sqref="D35">
    <cfRule type="cellIs" dxfId="155" priority="436" operator="between">
      <formula>0</formula>
      <formula>0.394999999999999</formula>
    </cfRule>
    <cfRule type="cellIs" dxfId="154" priority="437" operator="between">
      <formula>0.395</formula>
      <formula>0.594999999999999</formula>
    </cfRule>
    <cfRule type="cellIs" dxfId="153" priority="438" operator="between">
      <formula>0.595</formula>
      <formula>0.794999999999999</formula>
    </cfRule>
    <cfRule type="cellIs" dxfId="152" priority="439" operator="between">
      <formula>0.795</formula>
      <formula>1</formula>
    </cfRule>
  </conditionalFormatting>
  <conditionalFormatting sqref="D46">
    <cfRule type="cellIs" dxfId="151" priority="432" operator="between">
      <formula>0</formula>
      <formula>0.394999999999999</formula>
    </cfRule>
    <cfRule type="cellIs" dxfId="150" priority="433" operator="between">
      <formula>0.395</formula>
      <formula>0.594999999999999</formula>
    </cfRule>
    <cfRule type="cellIs" dxfId="149" priority="434" operator="between">
      <formula>0.595</formula>
      <formula>0.794999999999999</formula>
    </cfRule>
    <cfRule type="cellIs" dxfId="148" priority="435" operator="between">
      <formula>0.795</formula>
      <formula>1</formula>
    </cfRule>
  </conditionalFormatting>
  <conditionalFormatting sqref="D55">
    <cfRule type="cellIs" dxfId="147" priority="428" operator="between">
      <formula>0</formula>
      <formula>0.394999999999999</formula>
    </cfRule>
    <cfRule type="cellIs" dxfId="146" priority="429" operator="between">
      <formula>0.395</formula>
      <formula>0.594999999999999</formula>
    </cfRule>
    <cfRule type="cellIs" dxfId="145" priority="430" operator="between">
      <formula>0.595</formula>
      <formula>0.794999999999999</formula>
    </cfRule>
    <cfRule type="cellIs" dxfId="144" priority="431" operator="between">
      <formula>0.795</formula>
      <formula>1</formula>
    </cfRule>
  </conditionalFormatting>
  <conditionalFormatting sqref="D64">
    <cfRule type="cellIs" dxfId="143" priority="377" operator="between">
      <formula>0</formula>
      <formula>0.394999999999999</formula>
    </cfRule>
    <cfRule type="cellIs" dxfId="142" priority="378" operator="between">
      <formula>0.395</formula>
      <formula>0.594999999999999</formula>
    </cfRule>
    <cfRule type="cellIs" dxfId="141" priority="379" operator="between">
      <formula>0.595</formula>
      <formula>0.794999999999999</formula>
    </cfRule>
    <cfRule type="cellIs" dxfId="140" priority="380" operator="between">
      <formula>0.795</formula>
      <formula>1</formula>
    </cfRule>
  </conditionalFormatting>
  <conditionalFormatting sqref="D86">
    <cfRule type="cellIs" dxfId="139" priority="364" operator="between">
      <formula>0</formula>
      <formula>0.394999999999999</formula>
    </cfRule>
    <cfRule type="cellIs" dxfId="138" priority="365" operator="between">
      <formula>0.395</formula>
      <formula>0.594999999999999</formula>
    </cfRule>
    <cfRule type="cellIs" dxfId="137" priority="366" operator="between">
      <formula>0.595</formula>
      <formula>0.794999999999999</formula>
    </cfRule>
    <cfRule type="cellIs" dxfId="136" priority="367" operator="between">
      <formula>0.795</formula>
      <formula>1</formula>
    </cfRule>
  </conditionalFormatting>
  <conditionalFormatting sqref="D94">
    <cfRule type="cellIs" dxfId="135" priority="241" operator="between">
      <formula>0</formula>
      <formula>0.394999999999999</formula>
    </cfRule>
    <cfRule type="cellIs" dxfId="134" priority="242" operator="between">
      <formula>0.395</formula>
      <formula>0.594999999999999</formula>
    </cfRule>
    <cfRule type="cellIs" dxfId="133" priority="243" operator="between">
      <formula>0.595</formula>
      <formula>0.794999999999999</formula>
    </cfRule>
    <cfRule type="cellIs" dxfId="132" priority="244" operator="between">
      <formula>0.795</formula>
      <formula>1</formula>
    </cfRule>
  </conditionalFormatting>
  <conditionalFormatting sqref="D108">
    <cfRule type="cellIs" dxfId="131" priority="237" operator="between">
      <formula>0</formula>
      <formula>0.394999999999999</formula>
    </cfRule>
    <cfRule type="cellIs" dxfId="130" priority="238" operator="between">
      <formula>0.395</formula>
      <formula>0.594999999999999</formula>
    </cfRule>
    <cfRule type="cellIs" dxfId="129" priority="239" operator="between">
      <formula>0.595</formula>
      <formula>0.794999999999999</formula>
    </cfRule>
    <cfRule type="cellIs" dxfId="128" priority="240" operator="between">
      <formula>0.795</formula>
      <formula>1</formula>
    </cfRule>
  </conditionalFormatting>
  <conditionalFormatting sqref="D73">
    <cfRule type="cellIs" dxfId="127" priority="225" operator="between">
      <formula>0</formula>
      <formula>0.394999999999999</formula>
    </cfRule>
    <cfRule type="cellIs" dxfId="126" priority="226" operator="between">
      <formula>0.395</formula>
      <formula>0.594999999999999</formula>
    </cfRule>
    <cfRule type="cellIs" dxfId="125" priority="227" operator="between">
      <formula>0.595</formula>
      <formula>0.794999999999999</formula>
    </cfRule>
    <cfRule type="cellIs" dxfId="124" priority="228" operator="between">
      <formula>0.795</formula>
      <formula>1</formula>
    </cfRule>
  </conditionalFormatting>
  <conditionalFormatting sqref="D109">
    <cfRule type="cellIs" dxfId="123" priority="221" operator="between">
      <formula>0</formula>
      <formula>0.394999999999999</formula>
    </cfRule>
    <cfRule type="cellIs" dxfId="122" priority="222" operator="between">
      <formula>0.395</formula>
      <formula>0.594999999999999</formula>
    </cfRule>
    <cfRule type="cellIs" dxfId="121" priority="223" operator="between">
      <formula>0.595</formula>
      <formula>0.794999999999999</formula>
    </cfRule>
    <cfRule type="cellIs" dxfId="120" priority="224" operator="between">
      <formula>0.795</formula>
      <formula>1</formula>
    </cfRule>
  </conditionalFormatting>
  <conditionalFormatting sqref="D39 D30:D34">
    <cfRule type="cellIs" dxfId="119" priority="80" operator="equal">
      <formula>"Good"</formula>
    </cfRule>
  </conditionalFormatting>
  <conditionalFormatting sqref="D39 D30:D34">
    <cfRule type="cellIs" dxfId="118" priority="78" operator="equal">
      <formula>"Unsatisfactory"</formula>
    </cfRule>
    <cfRule type="cellIs" dxfId="117" priority="79" operator="equal">
      <formula>"Needs improving"</formula>
    </cfRule>
  </conditionalFormatting>
  <conditionalFormatting sqref="D39 D30:D34">
    <cfRule type="cellIs" dxfId="116" priority="77" operator="equal">
      <formula>"Non-applicable"</formula>
    </cfRule>
  </conditionalFormatting>
  <conditionalFormatting sqref="D39 D30:D34">
    <cfRule type="cellIs" dxfId="115" priority="76" operator="equal">
      <formula>"Excellent"</formula>
    </cfRule>
  </conditionalFormatting>
  <conditionalFormatting sqref="D40:D45">
    <cfRule type="cellIs" dxfId="114" priority="65" operator="equal">
      <formula>"Good"</formula>
    </cfRule>
  </conditionalFormatting>
  <conditionalFormatting sqref="D40:D45">
    <cfRule type="cellIs" dxfId="113" priority="63" operator="equal">
      <formula>"Unsatisfactory"</formula>
    </cfRule>
    <cfRule type="cellIs" dxfId="112" priority="64" operator="equal">
      <formula>"Needs improving"</formula>
    </cfRule>
  </conditionalFormatting>
  <conditionalFormatting sqref="D40:D45">
    <cfRule type="cellIs" dxfId="111" priority="62" operator="equal">
      <formula>"Non-applicable"</formula>
    </cfRule>
  </conditionalFormatting>
  <conditionalFormatting sqref="D40:D45">
    <cfRule type="cellIs" dxfId="110" priority="61" operator="equal">
      <formula>"Excellent"</formula>
    </cfRule>
  </conditionalFormatting>
  <conditionalFormatting sqref="D22:D25">
    <cfRule type="cellIs" dxfId="109" priority="55" operator="equal">
      <formula>"Good"</formula>
    </cfRule>
  </conditionalFormatting>
  <conditionalFormatting sqref="D22:D25">
    <cfRule type="cellIs" dxfId="108" priority="53" operator="equal">
      <formula>"Unsatisfactory"</formula>
    </cfRule>
    <cfRule type="cellIs" dxfId="107" priority="54" operator="equal">
      <formula>"Needs improving"</formula>
    </cfRule>
  </conditionalFormatting>
  <conditionalFormatting sqref="D22:D25">
    <cfRule type="cellIs" dxfId="106" priority="52" operator="equal">
      <formula>"Non-applicable"</formula>
    </cfRule>
  </conditionalFormatting>
  <conditionalFormatting sqref="D22:D25">
    <cfRule type="cellIs" dxfId="105" priority="51" operator="equal">
      <formula>"Excellent"</formula>
    </cfRule>
  </conditionalFormatting>
  <conditionalFormatting sqref="D52:D53">
    <cfRule type="cellIs" dxfId="104" priority="50" operator="equal">
      <formula>"Good"</formula>
    </cfRule>
  </conditionalFormatting>
  <conditionalFormatting sqref="D52:D53">
    <cfRule type="cellIs" dxfId="103" priority="48" operator="equal">
      <formula>"Unsatisfactory"</formula>
    </cfRule>
    <cfRule type="cellIs" dxfId="102" priority="49" operator="equal">
      <formula>"Needs improving"</formula>
    </cfRule>
  </conditionalFormatting>
  <conditionalFormatting sqref="D52:D53">
    <cfRule type="cellIs" dxfId="101" priority="47" operator="equal">
      <formula>"Non-applicable"</formula>
    </cfRule>
  </conditionalFormatting>
  <conditionalFormatting sqref="D52:D53">
    <cfRule type="cellIs" dxfId="100" priority="46" operator="equal">
      <formula>"Excellent"</formula>
    </cfRule>
  </conditionalFormatting>
  <conditionalFormatting sqref="D59:D63">
    <cfRule type="cellIs" dxfId="99" priority="45" operator="equal">
      <formula>"Good"</formula>
    </cfRule>
  </conditionalFormatting>
  <conditionalFormatting sqref="D59:D63">
    <cfRule type="cellIs" dxfId="98" priority="43" operator="equal">
      <formula>"Unsatisfactory"</formula>
    </cfRule>
    <cfRule type="cellIs" dxfId="97" priority="44" operator="equal">
      <formula>"Needs improving"</formula>
    </cfRule>
  </conditionalFormatting>
  <conditionalFormatting sqref="D59:D63">
    <cfRule type="cellIs" dxfId="96" priority="42" operator="equal">
      <formula>"Non-applicable"</formula>
    </cfRule>
  </conditionalFormatting>
  <conditionalFormatting sqref="D59:D63">
    <cfRule type="cellIs" dxfId="95" priority="41" operator="equal">
      <formula>"Excellent"</formula>
    </cfRule>
  </conditionalFormatting>
  <conditionalFormatting sqref="D70:D71">
    <cfRule type="cellIs" dxfId="94" priority="40" operator="equal">
      <formula>"Good"</formula>
    </cfRule>
  </conditionalFormatting>
  <conditionalFormatting sqref="D70:D71">
    <cfRule type="cellIs" dxfId="93" priority="38" operator="equal">
      <formula>"Unsatisfactory"</formula>
    </cfRule>
    <cfRule type="cellIs" dxfId="92" priority="39" operator="equal">
      <formula>"Needs improving"</formula>
    </cfRule>
  </conditionalFormatting>
  <conditionalFormatting sqref="D70:D71">
    <cfRule type="cellIs" dxfId="91" priority="37" operator="equal">
      <formula>"Non-applicable"</formula>
    </cfRule>
  </conditionalFormatting>
  <conditionalFormatting sqref="D70:D71">
    <cfRule type="cellIs" dxfId="90" priority="36" operator="equal">
      <formula>"Excellent"</formula>
    </cfRule>
  </conditionalFormatting>
  <conditionalFormatting sqref="D77:D85">
    <cfRule type="cellIs" dxfId="89" priority="35" operator="equal">
      <formula>"Good"</formula>
    </cfRule>
  </conditionalFormatting>
  <conditionalFormatting sqref="D77:D85">
    <cfRule type="cellIs" dxfId="88" priority="33" operator="equal">
      <formula>"Unsatisfactory"</formula>
    </cfRule>
    <cfRule type="cellIs" dxfId="87" priority="34" operator="equal">
      <formula>"Needs improving"</formula>
    </cfRule>
  </conditionalFormatting>
  <conditionalFormatting sqref="D77:D85">
    <cfRule type="cellIs" dxfId="86" priority="32" operator="equal">
      <formula>"Non-applicable"</formula>
    </cfRule>
  </conditionalFormatting>
  <conditionalFormatting sqref="D77:D85">
    <cfRule type="cellIs" dxfId="85" priority="31" operator="equal">
      <formula>"Excellent"</formula>
    </cfRule>
  </conditionalFormatting>
  <conditionalFormatting sqref="D92:D93">
    <cfRule type="cellIs" dxfId="84" priority="30" operator="equal">
      <formula>"Good"</formula>
    </cfRule>
  </conditionalFormatting>
  <conditionalFormatting sqref="D92:D93">
    <cfRule type="cellIs" dxfId="83" priority="28" operator="equal">
      <formula>"Unsatisfactory"</formula>
    </cfRule>
    <cfRule type="cellIs" dxfId="82" priority="29" operator="equal">
      <formula>"Needs improving"</formula>
    </cfRule>
  </conditionalFormatting>
  <conditionalFormatting sqref="D92:D93">
    <cfRule type="cellIs" dxfId="81" priority="27" operator="equal">
      <formula>"Non-applicable"</formula>
    </cfRule>
  </conditionalFormatting>
  <conditionalFormatting sqref="D92:D93">
    <cfRule type="cellIs" dxfId="80" priority="26" operator="equal">
      <formula>"Excellent"</formula>
    </cfRule>
  </conditionalFormatting>
  <conditionalFormatting sqref="D50:D51">
    <cfRule type="cellIs" dxfId="79" priority="25" operator="equal">
      <formula>"Good"</formula>
    </cfRule>
  </conditionalFormatting>
  <conditionalFormatting sqref="D50:D51">
    <cfRule type="cellIs" dxfId="78" priority="23" operator="equal">
      <formula>"Unsatisfactory"</formula>
    </cfRule>
    <cfRule type="cellIs" dxfId="77" priority="24" operator="equal">
      <formula>"Needs improving"</formula>
    </cfRule>
  </conditionalFormatting>
  <conditionalFormatting sqref="D50:D51">
    <cfRule type="cellIs" dxfId="76" priority="22" operator="equal">
      <formula>"Non-applicable"</formula>
    </cfRule>
  </conditionalFormatting>
  <conditionalFormatting sqref="D50:D51">
    <cfRule type="cellIs" dxfId="75" priority="21" operator="equal">
      <formula>"Excellent"</formula>
    </cfRule>
  </conditionalFormatting>
  <conditionalFormatting sqref="D72">
    <cfRule type="cellIs" dxfId="74" priority="20" operator="equal">
      <formula>"Good"</formula>
    </cfRule>
  </conditionalFormatting>
  <conditionalFormatting sqref="D72">
    <cfRule type="cellIs" dxfId="73" priority="18" operator="equal">
      <formula>"Unsatisfactory"</formula>
    </cfRule>
    <cfRule type="cellIs" dxfId="72" priority="19" operator="equal">
      <formula>"Needs improving"</formula>
    </cfRule>
  </conditionalFormatting>
  <conditionalFormatting sqref="D72">
    <cfRule type="cellIs" dxfId="71" priority="17" operator="equal">
      <formula>"Non-applicable"</formula>
    </cfRule>
  </conditionalFormatting>
  <conditionalFormatting sqref="D72">
    <cfRule type="cellIs" dxfId="70" priority="16" operator="equal">
      <formula>"Excellent"</formula>
    </cfRule>
  </conditionalFormatting>
  <conditionalFormatting sqref="D91">
    <cfRule type="cellIs" dxfId="69" priority="15" operator="equal">
      <formula>"Good"</formula>
    </cfRule>
  </conditionalFormatting>
  <conditionalFormatting sqref="D91">
    <cfRule type="cellIs" dxfId="68" priority="13" operator="equal">
      <formula>"Unsatisfactory"</formula>
    </cfRule>
    <cfRule type="cellIs" dxfId="67" priority="14" operator="equal">
      <formula>"Needs improving"</formula>
    </cfRule>
  </conditionalFormatting>
  <conditionalFormatting sqref="D91">
    <cfRule type="cellIs" dxfId="66" priority="12" operator="equal">
      <formula>"Non-applicable"</formula>
    </cfRule>
  </conditionalFormatting>
  <conditionalFormatting sqref="D91">
    <cfRule type="cellIs" dxfId="65" priority="11" operator="equal">
      <formula>"Excellent"</formula>
    </cfRule>
  </conditionalFormatting>
  <conditionalFormatting sqref="D54">
    <cfRule type="cellIs" dxfId="64" priority="10" operator="equal">
      <formula>"Good"</formula>
    </cfRule>
  </conditionalFormatting>
  <conditionalFormatting sqref="D54">
    <cfRule type="cellIs" dxfId="63" priority="8" operator="equal">
      <formula>"Unsatisfactory"</formula>
    </cfRule>
    <cfRule type="cellIs" dxfId="62" priority="9" operator="equal">
      <formula>"Needs improving"</formula>
    </cfRule>
  </conditionalFormatting>
  <conditionalFormatting sqref="D54">
    <cfRule type="cellIs" dxfId="61" priority="7" operator="equal">
      <formula>"Non-applicable"</formula>
    </cfRule>
  </conditionalFormatting>
  <conditionalFormatting sqref="D54">
    <cfRule type="cellIs" dxfId="60" priority="6" operator="equal">
      <formula>"Excellent"</formula>
    </cfRule>
  </conditionalFormatting>
  <conditionalFormatting sqref="D90">
    <cfRule type="cellIs" dxfId="59" priority="5" operator="equal">
      <formula>"Good"</formula>
    </cfRule>
  </conditionalFormatting>
  <conditionalFormatting sqref="D90">
    <cfRule type="cellIs" dxfId="58" priority="3" operator="equal">
      <formula>"Unsatisfactory"</formula>
    </cfRule>
    <cfRule type="cellIs" dxfId="57" priority="4" operator="equal">
      <formula>"Needs improving"</formula>
    </cfRule>
  </conditionalFormatting>
  <conditionalFormatting sqref="D90">
    <cfRule type="cellIs" dxfId="56" priority="2" operator="equal">
      <formula>"Non-applicable"</formula>
    </cfRule>
  </conditionalFormatting>
  <conditionalFormatting sqref="D90">
    <cfRule type="cellIs" dxfId="55" priority="1" operator="equal">
      <formula>"Excellent"</formula>
    </cfRule>
  </conditionalFormatting>
  <dataValidations count="2">
    <dataValidation type="list" allowBlank="1" showInputMessage="1" showErrorMessage="1" sqref="D39:D45 D59:D63 D22:D25 D77:D85 D30:D34 D70:D72 D50:D54 D90:D93" xr:uid="{00000000-0002-0000-0000-000000000000}">
      <formula1>Score2</formula1>
    </dataValidation>
    <dataValidation type="list" allowBlank="1" showInputMessage="1" showErrorMessage="1" sqref="D111" xr:uid="{00000000-0002-0000-0000-000001000000}">
      <formula1>Description</formula1>
    </dataValidation>
  </dataValidations>
  <printOptions horizontalCentered="1"/>
  <pageMargins left="0.39370078740157483" right="0.39370078740157483" top="0.51181102362204722" bottom="0.55118110236220474" header="0.31496062992125984" footer="0.31496062992125984"/>
  <pageSetup paperSize="9" scale="57" fitToHeight="10" orientation="portrait" horizontalDpi="4294967295" verticalDpi="4294967295" r:id="rId1"/>
  <headerFooter>
    <oddHeader>&amp;LQuality Assurance&amp;CInception Report</oddHeader>
    <oddFooter>Page &amp;P of &amp;N</oddFooter>
  </headerFooter>
  <rowBreaks count="3" manualBreakCount="3">
    <brk id="27" min="1" max="5" man="1"/>
    <brk id="47" min="1" max="5" man="1"/>
    <brk id="54"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89"/>
  <sheetViews>
    <sheetView showGridLines="0" topLeftCell="A7" zoomScale="70" zoomScaleNormal="70" workbookViewId="0">
      <selection activeCell="C17" sqref="C17:E17"/>
    </sheetView>
  </sheetViews>
  <sheetFormatPr defaultColWidth="8.85546875" defaultRowHeight="12.75" x14ac:dyDescent="0.2"/>
  <cols>
    <col min="1" max="1" width="2.42578125" style="10" customWidth="1"/>
    <col min="2" max="2" width="11" style="76" customWidth="1"/>
    <col min="3" max="3" width="40" style="10" customWidth="1"/>
    <col min="4" max="4" width="17.85546875" style="10" bestFit="1" customWidth="1"/>
    <col min="5" max="5" width="48.85546875" style="10" customWidth="1"/>
    <col min="6" max="6" width="43.85546875" style="10" customWidth="1"/>
    <col min="7" max="7" width="22.42578125" style="10" customWidth="1"/>
    <col min="8" max="8" width="16.42578125" style="10" customWidth="1"/>
    <col min="9" max="9" width="13.28515625" style="10" bestFit="1" customWidth="1"/>
    <col min="10" max="10" width="9.85546875" style="10" bestFit="1" customWidth="1"/>
    <col min="11" max="249" width="9.140625" style="10"/>
    <col min="250" max="250" width="4.42578125" style="10" customWidth="1"/>
    <col min="251" max="251" width="45.85546875" style="10" customWidth="1"/>
    <col min="252" max="252" width="23.85546875" style="10" customWidth="1"/>
    <col min="253" max="253" width="73.42578125" style="10" customWidth="1"/>
    <col min="254" max="254" width="59.42578125" style="10" customWidth="1"/>
    <col min="255" max="505" width="9.140625" style="10"/>
    <col min="506" max="506" width="4.42578125" style="10" customWidth="1"/>
    <col min="507" max="507" width="45.85546875" style="10" customWidth="1"/>
    <col min="508" max="508" width="23.85546875" style="10" customWidth="1"/>
    <col min="509" max="509" width="73.42578125" style="10" customWidth="1"/>
    <col min="510" max="510" width="59.42578125" style="10" customWidth="1"/>
    <col min="511" max="761" width="9.140625" style="10"/>
    <col min="762" max="762" width="4.42578125" style="10" customWidth="1"/>
    <col min="763" max="763" width="45.85546875" style="10" customWidth="1"/>
    <col min="764" max="764" width="23.85546875" style="10" customWidth="1"/>
    <col min="765" max="765" width="73.42578125" style="10" customWidth="1"/>
    <col min="766" max="766" width="59.42578125" style="10" customWidth="1"/>
    <col min="767" max="1017" width="9.140625" style="10"/>
    <col min="1018" max="1018" width="4.42578125" style="10" customWidth="1"/>
    <col min="1019" max="1019" width="45.85546875" style="10" customWidth="1"/>
    <col min="1020" max="1020" width="23.85546875" style="10" customWidth="1"/>
    <col min="1021" max="1021" width="73.42578125" style="10" customWidth="1"/>
    <col min="1022" max="1022" width="59.42578125" style="10" customWidth="1"/>
    <col min="1023" max="1273" width="9.140625" style="10"/>
    <col min="1274" max="1274" width="4.42578125" style="10" customWidth="1"/>
    <col min="1275" max="1275" width="45.85546875" style="10" customWidth="1"/>
    <col min="1276" max="1276" width="23.85546875" style="10" customWidth="1"/>
    <col min="1277" max="1277" width="73.42578125" style="10" customWidth="1"/>
    <col min="1278" max="1278" width="59.42578125" style="10" customWidth="1"/>
    <col min="1279" max="1529" width="9.140625" style="10"/>
    <col min="1530" max="1530" width="4.42578125" style="10" customWidth="1"/>
    <col min="1531" max="1531" width="45.85546875" style="10" customWidth="1"/>
    <col min="1532" max="1532" width="23.85546875" style="10" customWidth="1"/>
    <col min="1533" max="1533" width="73.42578125" style="10" customWidth="1"/>
    <col min="1534" max="1534" width="59.42578125" style="10" customWidth="1"/>
    <col min="1535" max="1785" width="9.140625" style="10"/>
    <col min="1786" max="1786" width="4.42578125" style="10" customWidth="1"/>
    <col min="1787" max="1787" width="45.85546875" style="10" customWidth="1"/>
    <col min="1788" max="1788" width="23.85546875" style="10" customWidth="1"/>
    <col min="1789" max="1789" width="73.42578125" style="10" customWidth="1"/>
    <col min="1790" max="1790" width="59.42578125" style="10" customWidth="1"/>
    <col min="1791" max="2041" width="9.140625" style="10"/>
    <col min="2042" max="2042" width="4.42578125" style="10" customWidth="1"/>
    <col min="2043" max="2043" width="45.85546875" style="10" customWidth="1"/>
    <col min="2044" max="2044" width="23.85546875" style="10" customWidth="1"/>
    <col min="2045" max="2045" width="73.42578125" style="10" customWidth="1"/>
    <col min="2046" max="2046" width="59.42578125" style="10" customWidth="1"/>
    <col min="2047" max="2297" width="9.140625" style="10"/>
    <col min="2298" max="2298" width="4.42578125" style="10" customWidth="1"/>
    <col min="2299" max="2299" width="45.85546875" style="10" customWidth="1"/>
    <col min="2300" max="2300" width="23.85546875" style="10" customWidth="1"/>
    <col min="2301" max="2301" width="73.42578125" style="10" customWidth="1"/>
    <col min="2302" max="2302" width="59.42578125" style="10" customWidth="1"/>
    <col min="2303" max="2553" width="9.140625" style="10"/>
    <col min="2554" max="2554" width="4.42578125" style="10" customWidth="1"/>
    <col min="2555" max="2555" width="45.85546875" style="10" customWidth="1"/>
    <col min="2556" max="2556" width="23.85546875" style="10" customWidth="1"/>
    <col min="2557" max="2557" width="73.42578125" style="10" customWidth="1"/>
    <col min="2558" max="2558" width="59.42578125" style="10" customWidth="1"/>
    <col min="2559" max="2809" width="9.140625" style="10"/>
    <col min="2810" max="2810" width="4.42578125" style="10" customWidth="1"/>
    <col min="2811" max="2811" width="45.85546875" style="10" customWidth="1"/>
    <col min="2812" max="2812" width="23.85546875" style="10" customWidth="1"/>
    <col min="2813" max="2813" width="73.42578125" style="10" customWidth="1"/>
    <col min="2814" max="2814" width="59.42578125" style="10" customWidth="1"/>
    <col min="2815" max="3065" width="9.140625" style="10"/>
    <col min="3066" max="3066" width="4.42578125" style="10" customWidth="1"/>
    <col min="3067" max="3067" width="45.85546875" style="10" customWidth="1"/>
    <col min="3068" max="3068" width="23.85546875" style="10" customWidth="1"/>
    <col min="3069" max="3069" width="73.42578125" style="10" customWidth="1"/>
    <col min="3070" max="3070" width="59.42578125" style="10" customWidth="1"/>
    <col min="3071" max="3321" width="9.140625" style="10"/>
    <col min="3322" max="3322" width="4.42578125" style="10" customWidth="1"/>
    <col min="3323" max="3323" width="45.85546875" style="10" customWidth="1"/>
    <col min="3324" max="3324" width="23.85546875" style="10" customWidth="1"/>
    <col min="3325" max="3325" width="73.42578125" style="10" customWidth="1"/>
    <col min="3326" max="3326" width="59.42578125" style="10" customWidth="1"/>
    <col min="3327" max="3577" width="9.140625" style="10"/>
    <col min="3578" max="3578" width="4.42578125" style="10" customWidth="1"/>
    <col min="3579" max="3579" width="45.85546875" style="10" customWidth="1"/>
    <col min="3580" max="3580" width="23.85546875" style="10" customWidth="1"/>
    <col min="3581" max="3581" width="73.42578125" style="10" customWidth="1"/>
    <col min="3582" max="3582" width="59.42578125" style="10" customWidth="1"/>
    <col min="3583" max="3833" width="9.140625" style="10"/>
    <col min="3834" max="3834" width="4.42578125" style="10" customWidth="1"/>
    <col min="3835" max="3835" width="45.85546875" style="10" customWidth="1"/>
    <col min="3836" max="3836" width="23.85546875" style="10" customWidth="1"/>
    <col min="3837" max="3837" width="73.42578125" style="10" customWidth="1"/>
    <col min="3838" max="3838" width="59.42578125" style="10" customWidth="1"/>
    <col min="3839" max="4089" width="9.140625" style="10"/>
    <col min="4090" max="4090" width="4.42578125" style="10" customWidth="1"/>
    <col min="4091" max="4091" width="45.85546875" style="10" customWidth="1"/>
    <col min="4092" max="4092" width="23.85546875" style="10" customWidth="1"/>
    <col min="4093" max="4093" width="73.42578125" style="10" customWidth="1"/>
    <col min="4094" max="4094" width="59.42578125" style="10" customWidth="1"/>
    <col min="4095" max="4345" width="9.140625" style="10"/>
    <col min="4346" max="4346" width="4.42578125" style="10" customWidth="1"/>
    <col min="4347" max="4347" width="45.85546875" style="10" customWidth="1"/>
    <col min="4348" max="4348" width="23.85546875" style="10" customWidth="1"/>
    <col min="4349" max="4349" width="73.42578125" style="10" customWidth="1"/>
    <col min="4350" max="4350" width="59.42578125" style="10" customWidth="1"/>
    <col min="4351" max="4601" width="9.140625" style="10"/>
    <col min="4602" max="4602" width="4.42578125" style="10" customWidth="1"/>
    <col min="4603" max="4603" width="45.85546875" style="10" customWidth="1"/>
    <col min="4604" max="4604" width="23.85546875" style="10" customWidth="1"/>
    <col min="4605" max="4605" width="73.42578125" style="10" customWidth="1"/>
    <col min="4606" max="4606" width="59.42578125" style="10" customWidth="1"/>
    <col min="4607" max="4857" width="9.140625" style="10"/>
    <col min="4858" max="4858" width="4.42578125" style="10" customWidth="1"/>
    <col min="4859" max="4859" width="45.85546875" style="10" customWidth="1"/>
    <col min="4860" max="4860" width="23.85546875" style="10" customWidth="1"/>
    <col min="4861" max="4861" width="73.42578125" style="10" customWidth="1"/>
    <col min="4862" max="4862" width="59.42578125" style="10" customWidth="1"/>
    <col min="4863" max="5113" width="9.140625" style="10"/>
    <col min="5114" max="5114" width="4.42578125" style="10" customWidth="1"/>
    <col min="5115" max="5115" width="45.85546875" style="10" customWidth="1"/>
    <col min="5116" max="5116" width="23.85546875" style="10" customWidth="1"/>
    <col min="5117" max="5117" width="73.42578125" style="10" customWidth="1"/>
    <col min="5118" max="5118" width="59.42578125" style="10" customWidth="1"/>
    <col min="5119" max="5369" width="9.140625" style="10"/>
    <col min="5370" max="5370" width="4.42578125" style="10" customWidth="1"/>
    <col min="5371" max="5371" width="45.85546875" style="10" customWidth="1"/>
    <col min="5372" max="5372" width="23.85546875" style="10" customWidth="1"/>
    <col min="5373" max="5373" width="73.42578125" style="10" customWidth="1"/>
    <col min="5374" max="5374" width="59.42578125" style="10" customWidth="1"/>
    <col min="5375" max="5625" width="9.140625" style="10"/>
    <col min="5626" max="5626" width="4.42578125" style="10" customWidth="1"/>
    <col min="5627" max="5627" width="45.85546875" style="10" customWidth="1"/>
    <col min="5628" max="5628" width="23.85546875" style="10" customWidth="1"/>
    <col min="5629" max="5629" width="73.42578125" style="10" customWidth="1"/>
    <col min="5630" max="5630" width="59.42578125" style="10" customWidth="1"/>
    <col min="5631" max="5881" width="9.140625" style="10"/>
    <col min="5882" max="5882" width="4.42578125" style="10" customWidth="1"/>
    <col min="5883" max="5883" width="45.85546875" style="10" customWidth="1"/>
    <col min="5884" max="5884" width="23.85546875" style="10" customWidth="1"/>
    <col min="5885" max="5885" width="73.42578125" style="10" customWidth="1"/>
    <col min="5886" max="5886" width="59.42578125" style="10" customWidth="1"/>
    <col min="5887" max="6137" width="9.140625" style="10"/>
    <col min="6138" max="6138" width="4.42578125" style="10" customWidth="1"/>
    <col min="6139" max="6139" width="45.85546875" style="10" customWidth="1"/>
    <col min="6140" max="6140" width="23.85546875" style="10" customWidth="1"/>
    <col min="6141" max="6141" width="73.42578125" style="10" customWidth="1"/>
    <col min="6142" max="6142" width="59.42578125" style="10" customWidth="1"/>
    <col min="6143" max="6393" width="9.140625" style="10"/>
    <col min="6394" max="6394" width="4.42578125" style="10" customWidth="1"/>
    <col min="6395" max="6395" width="45.85546875" style="10" customWidth="1"/>
    <col min="6396" max="6396" width="23.85546875" style="10" customWidth="1"/>
    <col min="6397" max="6397" width="73.42578125" style="10" customWidth="1"/>
    <col min="6398" max="6398" width="59.42578125" style="10" customWidth="1"/>
    <col min="6399" max="6649" width="9.140625" style="10"/>
    <col min="6650" max="6650" width="4.42578125" style="10" customWidth="1"/>
    <col min="6651" max="6651" width="45.85546875" style="10" customWidth="1"/>
    <col min="6652" max="6652" width="23.85546875" style="10" customWidth="1"/>
    <col min="6653" max="6653" width="73.42578125" style="10" customWidth="1"/>
    <col min="6654" max="6654" width="59.42578125" style="10" customWidth="1"/>
    <col min="6655" max="6905" width="9.140625" style="10"/>
    <col min="6906" max="6906" width="4.42578125" style="10" customWidth="1"/>
    <col min="6907" max="6907" width="45.85546875" style="10" customWidth="1"/>
    <col min="6908" max="6908" width="23.85546875" style="10" customWidth="1"/>
    <col min="6909" max="6909" width="73.42578125" style="10" customWidth="1"/>
    <col min="6910" max="6910" width="59.42578125" style="10" customWidth="1"/>
    <col min="6911" max="7161" width="9.140625" style="10"/>
    <col min="7162" max="7162" width="4.42578125" style="10" customWidth="1"/>
    <col min="7163" max="7163" width="45.85546875" style="10" customWidth="1"/>
    <col min="7164" max="7164" width="23.85546875" style="10" customWidth="1"/>
    <col min="7165" max="7165" width="73.42578125" style="10" customWidth="1"/>
    <col min="7166" max="7166" width="59.42578125" style="10" customWidth="1"/>
    <col min="7167" max="7417" width="9.140625" style="10"/>
    <col min="7418" max="7418" width="4.42578125" style="10" customWidth="1"/>
    <col min="7419" max="7419" width="45.85546875" style="10" customWidth="1"/>
    <col min="7420" max="7420" width="23.85546875" style="10" customWidth="1"/>
    <col min="7421" max="7421" width="73.42578125" style="10" customWidth="1"/>
    <col min="7422" max="7422" width="59.42578125" style="10" customWidth="1"/>
    <col min="7423" max="7673" width="9.140625" style="10"/>
    <col min="7674" max="7674" width="4.42578125" style="10" customWidth="1"/>
    <col min="7675" max="7675" width="45.85546875" style="10" customWidth="1"/>
    <col min="7676" max="7676" width="23.85546875" style="10" customWidth="1"/>
    <col min="7677" max="7677" width="73.42578125" style="10" customWidth="1"/>
    <col min="7678" max="7678" width="59.42578125" style="10" customWidth="1"/>
    <col min="7679" max="7929" width="9.140625" style="10"/>
    <col min="7930" max="7930" width="4.42578125" style="10" customWidth="1"/>
    <col min="7931" max="7931" width="45.85546875" style="10" customWidth="1"/>
    <col min="7932" max="7932" width="23.85546875" style="10" customWidth="1"/>
    <col min="7933" max="7933" width="73.42578125" style="10" customWidth="1"/>
    <col min="7934" max="7934" width="59.42578125" style="10" customWidth="1"/>
    <col min="7935" max="8185" width="9.140625" style="10"/>
    <col min="8186" max="8186" width="4.42578125" style="10" customWidth="1"/>
    <col min="8187" max="8187" width="45.85546875" style="10" customWidth="1"/>
    <col min="8188" max="8188" width="23.85546875" style="10" customWidth="1"/>
    <col min="8189" max="8189" width="73.42578125" style="10" customWidth="1"/>
    <col min="8190" max="8190" width="59.42578125" style="10" customWidth="1"/>
    <col min="8191" max="8441" width="9.140625" style="10"/>
    <col min="8442" max="8442" width="4.42578125" style="10" customWidth="1"/>
    <col min="8443" max="8443" width="45.85546875" style="10" customWidth="1"/>
    <col min="8444" max="8444" width="23.85546875" style="10" customWidth="1"/>
    <col min="8445" max="8445" width="73.42578125" style="10" customWidth="1"/>
    <col min="8446" max="8446" width="59.42578125" style="10" customWidth="1"/>
    <col min="8447" max="8697" width="9.140625" style="10"/>
    <col min="8698" max="8698" width="4.42578125" style="10" customWidth="1"/>
    <col min="8699" max="8699" width="45.85546875" style="10" customWidth="1"/>
    <col min="8700" max="8700" width="23.85546875" style="10" customWidth="1"/>
    <col min="8701" max="8701" width="73.42578125" style="10" customWidth="1"/>
    <col min="8702" max="8702" width="59.42578125" style="10" customWidth="1"/>
    <col min="8703" max="8953" width="9.140625" style="10"/>
    <col min="8954" max="8954" width="4.42578125" style="10" customWidth="1"/>
    <col min="8955" max="8955" width="45.85546875" style="10" customWidth="1"/>
    <col min="8956" max="8956" width="23.85546875" style="10" customWidth="1"/>
    <col min="8957" max="8957" width="73.42578125" style="10" customWidth="1"/>
    <col min="8958" max="8958" width="59.42578125" style="10" customWidth="1"/>
    <col min="8959" max="9209" width="9.140625" style="10"/>
    <col min="9210" max="9210" width="4.42578125" style="10" customWidth="1"/>
    <col min="9211" max="9211" width="45.85546875" style="10" customWidth="1"/>
    <col min="9212" max="9212" width="23.85546875" style="10" customWidth="1"/>
    <col min="9213" max="9213" width="73.42578125" style="10" customWidth="1"/>
    <col min="9214" max="9214" width="59.42578125" style="10" customWidth="1"/>
    <col min="9215" max="9465" width="9.140625" style="10"/>
    <col min="9466" max="9466" width="4.42578125" style="10" customWidth="1"/>
    <col min="9467" max="9467" width="45.85546875" style="10" customWidth="1"/>
    <col min="9468" max="9468" width="23.85546875" style="10" customWidth="1"/>
    <col min="9469" max="9469" width="73.42578125" style="10" customWidth="1"/>
    <col min="9470" max="9470" width="59.42578125" style="10" customWidth="1"/>
    <col min="9471" max="9721" width="9.140625" style="10"/>
    <col min="9722" max="9722" width="4.42578125" style="10" customWidth="1"/>
    <col min="9723" max="9723" width="45.85546875" style="10" customWidth="1"/>
    <col min="9724" max="9724" width="23.85546875" style="10" customWidth="1"/>
    <col min="9725" max="9725" width="73.42578125" style="10" customWidth="1"/>
    <col min="9726" max="9726" width="59.42578125" style="10" customWidth="1"/>
    <col min="9727" max="9977" width="9.140625" style="10"/>
    <col min="9978" max="9978" width="4.42578125" style="10" customWidth="1"/>
    <col min="9979" max="9979" width="45.85546875" style="10" customWidth="1"/>
    <col min="9980" max="9980" width="23.85546875" style="10" customWidth="1"/>
    <col min="9981" max="9981" width="73.42578125" style="10" customWidth="1"/>
    <col min="9982" max="9982" width="59.42578125" style="10" customWidth="1"/>
    <col min="9983" max="10233" width="9.140625" style="10"/>
    <col min="10234" max="10234" width="4.42578125" style="10" customWidth="1"/>
    <col min="10235" max="10235" width="45.85546875" style="10" customWidth="1"/>
    <col min="10236" max="10236" width="23.85546875" style="10" customWidth="1"/>
    <col min="10237" max="10237" width="73.42578125" style="10" customWidth="1"/>
    <col min="10238" max="10238" width="59.42578125" style="10" customWidth="1"/>
    <col min="10239" max="10489" width="9.140625" style="10"/>
    <col min="10490" max="10490" width="4.42578125" style="10" customWidth="1"/>
    <col min="10491" max="10491" width="45.85546875" style="10" customWidth="1"/>
    <col min="10492" max="10492" width="23.85546875" style="10" customWidth="1"/>
    <col min="10493" max="10493" width="73.42578125" style="10" customWidth="1"/>
    <col min="10494" max="10494" width="59.42578125" style="10" customWidth="1"/>
    <col min="10495" max="10745" width="9.140625" style="10"/>
    <col min="10746" max="10746" width="4.42578125" style="10" customWidth="1"/>
    <col min="10747" max="10747" width="45.85546875" style="10" customWidth="1"/>
    <col min="10748" max="10748" width="23.85546875" style="10" customWidth="1"/>
    <col min="10749" max="10749" width="73.42578125" style="10" customWidth="1"/>
    <col min="10750" max="10750" width="59.42578125" style="10" customWidth="1"/>
    <col min="10751" max="11001" width="9.140625" style="10"/>
    <col min="11002" max="11002" width="4.42578125" style="10" customWidth="1"/>
    <col min="11003" max="11003" width="45.85546875" style="10" customWidth="1"/>
    <col min="11004" max="11004" width="23.85546875" style="10" customWidth="1"/>
    <col min="11005" max="11005" width="73.42578125" style="10" customWidth="1"/>
    <col min="11006" max="11006" width="59.42578125" style="10" customWidth="1"/>
    <col min="11007" max="11257" width="9.140625" style="10"/>
    <col min="11258" max="11258" width="4.42578125" style="10" customWidth="1"/>
    <col min="11259" max="11259" width="45.85546875" style="10" customWidth="1"/>
    <col min="11260" max="11260" width="23.85546875" style="10" customWidth="1"/>
    <col min="11261" max="11261" width="73.42578125" style="10" customWidth="1"/>
    <col min="11262" max="11262" width="59.42578125" style="10" customWidth="1"/>
    <col min="11263" max="11513" width="9.140625" style="10"/>
    <col min="11514" max="11514" width="4.42578125" style="10" customWidth="1"/>
    <col min="11515" max="11515" width="45.85546875" style="10" customWidth="1"/>
    <col min="11516" max="11516" width="23.85546875" style="10" customWidth="1"/>
    <col min="11517" max="11517" width="73.42578125" style="10" customWidth="1"/>
    <col min="11518" max="11518" width="59.42578125" style="10" customWidth="1"/>
    <col min="11519" max="11769" width="9.140625" style="10"/>
    <col min="11770" max="11770" width="4.42578125" style="10" customWidth="1"/>
    <col min="11771" max="11771" width="45.85546875" style="10" customWidth="1"/>
    <col min="11772" max="11772" width="23.85546875" style="10" customWidth="1"/>
    <col min="11773" max="11773" width="73.42578125" style="10" customWidth="1"/>
    <col min="11774" max="11774" width="59.42578125" style="10" customWidth="1"/>
    <col min="11775" max="12025" width="9.140625" style="10"/>
    <col min="12026" max="12026" width="4.42578125" style="10" customWidth="1"/>
    <col min="12027" max="12027" width="45.85546875" style="10" customWidth="1"/>
    <col min="12028" max="12028" width="23.85546875" style="10" customWidth="1"/>
    <col min="12029" max="12029" width="73.42578125" style="10" customWidth="1"/>
    <col min="12030" max="12030" width="59.42578125" style="10" customWidth="1"/>
    <col min="12031" max="12281" width="9.140625" style="10"/>
    <col min="12282" max="12282" width="4.42578125" style="10" customWidth="1"/>
    <col min="12283" max="12283" width="45.85546875" style="10" customWidth="1"/>
    <col min="12284" max="12284" width="23.85546875" style="10" customWidth="1"/>
    <col min="12285" max="12285" width="73.42578125" style="10" customWidth="1"/>
    <col min="12286" max="12286" width="59.42578125" style="10" customWidth="1"/>
    <col min="12287" max="12537" width="9.140625" style="10"/>
    <col min="12538" max="12538" width="4.42578125" style="10" customWidth="1"/>
    <col min="12539" max="12539" width="45.85546875" style="10" customWidth="1"/>
    <col min="12540" max="12540" width="23.85546875" style="10" customWidth="1"/>
    <col min="12541" max="12541" width="73.42578125" style="10" customWidth="1"/>
    <col min="12542" max="12542" width="59.42578125" style="10" customWidth="1"/>
    <col min="12543" max="12793" width="9.140625" style="10"/>
    <col min="12794" max="12794" width="4.42578125" style="10" customWidth="1"/>
    <col min="12795" max="12795" width="45.85546875" style="10" customWidth="1"/>
    <col min="12796" max="12796" width="23.85546875" style="10" customWidth="1"/>
    <col min="12797" max="12797" width="73.42578125" style="10" customWidth="1"/>
    <col min="12798" max="12798" width="59.42578125" style="10" customWidth="1"/>
    <col min="12799" max="13049" width="9.140625" style="10"/>
    <col min="13050" max="13050" width="4.42578125" style="10" customWidth="1"/>
    <col min="13051" max="13051" width="45.85546875" style="10" customWidth="1"/>
    <col min="13052" max="13052" width="23.85546875" style="10" customWidth="1"/>
    <col min="13053" max="13053" width="73.42578125" style="10" customWidth="1"/>
    <col min="13054" max="13054" width="59.42578125" style="10" customWidth="1"/>
    <col min="13055" max="13305" width="9.140625" style="10"/>
    <col min="13306" max="13306" width="4.42578125" style="10" customWidth="1"/>
    <col min="13307" max="13307" width="45.85546875" style="10" customWidth="1"/>
    <col min="13308" max="13308" width="23.85546875" style="10" customWidth="1"/>
    <col min="13309" max="13309" width="73.42578125" style="10" customWidth="1"/>
    <col min="13310" max="13310" width="59.42578125" style="10" customWidth="1"/>
    <col min="13311" max="13561" width="9.140625" style="10"/>
    <col min="13562" max="13562" width="4.42578125" style="10" customWidth="1"/>
    <col min="13563" max="13563" width="45.85546875" style="10" customWidth="1"/>
    <col min="13564" max="13564" width="23.85546875" style="10" customWidth="1"/>
    <col min="13565" max="13565" width="73.42578125" style="10" customWidth="1"/>
    <col min="13566" max="13566" width="59.42578125" style="10" customWidth="1"/>
    <col min="13567" max="13817" width="9.140625" style="10"/>
    <col min="13818" max="13818" width="4.42578125" style="10" customWidth="1"/>
    <col min="13819" max="13819" width="45.85546875" style="10" customWidth="1"/>
    <col min="13820" max="13820" width="23.85546875" style="10" customWidth="1"/>
    <col min="13821" max="13821" width="73.42578125" style="10" customWidth="1"/>
    <col min="13822" max="13822" width="59.42578125" style="10" customWidth="1"/>
    <col min="13823" max="14073" width="9.140625" style="10"/>
    <col min="14074" max="14074" width="4.42578125" style="10" customWidth="1"/>
    <col min="14075" max="14075" width="45.85546875" style="10" customWidth="1"/>
    <col min="14076" max="14076" width="23.85546875" style="10" customWidth="1"/>
    <col min="14077" max="14077" width="73.42578125" style="10" customWidth="1"/>
    <col min="14078" max="14078" width="59.42578125" style="10" customWidth="1"/>
    <col min="14079" max="14329" width="9.140625" style="10"/>
    <col min="14330" max="14330" width="4.42578125" style="10" customWidth="1"/>
    <col min="14331" max="14331" width="45.85546875" style="10" customWidth="1"/>
    <col min="14332" max="14332" width="23.85546875" style="10" customWidth="1"/>
    <col min="14333" max="14333" width="73.42578125" style="10" customWidth="1"/>
    <col min="14334" max="14334" width="59.42578125" style="10" customWidth="1"/>
    <col min="14335" max="14585" width="9.140625" style="10"/>
    <col min="14586" max="14586" width="4.42578125" style="10" customWidth="1"/>
    <col min="14587" max="14587" width="45.85546875" style="10" customWidth="1"/>
    <col min="14588" max="14588" width="23.85546875" style="10" customWidth="1"/>
    <col min="14589" max="14589" width="73.42578125" style="10" customWidth="1"/>
    <col min="14590" max="14590" width="59.42578125" style="10" customWidth="1"/>
    <col min="14591" max="14841" width="9.140625" style="10"/>
    <col min="14842" max="14842" width="4.42578125" style="10" customWidth="1"/>
    <col min="14843" max="14843" width="45.85546875" style="10" customWidth="1"/>
    <col min="14844" max="14844" width="23.85546875" style="10" customWidth="1"/>
    <col min="14845" max="14845" width="73.42578125" style="10" customWidth="1"/>
    <col min="14846" max="14846" width="59.42578125" style="10" customWidth="1"/>
    <col min="14847" max="15097" width="9.140625" style="10"/>
    <col min="15098" max="15098" width="4.42578125" style="10" customWidth="1"/>
    <col min="15099" max="15099" width="45.85546875" style="10" customWidth="1"/>
    <col min="15100" max="15100" width="23.85546875" style="10" customWidth="1"/>
    <col min="15101" max="15101" width="73.42578125" style="10" customWidth="1"/>
    <col min="15102" max="15102" width="59.42578125" style="10" customWidth="1"/>
    <col min="15103" max="15353" width="9.140625" style="10"/>
    <col min="15354" max="15354" width="4.42578125" style="10" customWidth="1"/>
    <col min="15355" max="15355" width="45.85546875" style="10" customWidth="1"/>
    <col min="15356" max="15356" width="23.85546875" style="10" customWidth="1"/>
    <col min="15357" max="15357" width="73.42578125" style="10" customWidth="1"/>
    <col min="15358" max="15358" width="59.42578125" style="10" customWidth="1"/>
    <col min="15359" max="15609" width="9.140625" style="10"/>
    <col min="15610" max="15610" width="4.42578125" style="10" customWidth="1"/>
    <col min="15611" max="15611" width="45.85546875" style="10" customWidth="1"/>
    <col min="15612" max="15612" width="23.85546875" style="10" customWidth="1"/>
    <col min="15613" max="15613" width="73.42578125" style="10" customWidth="1"/>
    <col min="15614" max="15614" width="59.42578125" style="10" customWidth="1"/>
    <col min="15615" max="15865" width="9.140625" style="10"/>
    <col min="15866" max="15866" width="4.42578125" style="10" customWidth="1"/>
    <col min="15867" max="15867" width="45.85546875" style="10" customWidth="1"/>
    <col min="15868" max="15868" width="23.85546875" style="10" customWidth="1"/>
    <col min="15869" max="15869" width="73.42578125" style="10" customWidth="1"/>
    <col min="15870" max="15870" width="59.42578125" style="10" customWidth="1"/>
    <col min="15871" max="16121" width="9.140625" style="10"/>
    <col min="16122" max="16122" width="4.42578125" style="10" customWidth="1"/>
    <col min="16123" max="16123" width="45.85546875" style="10" customWidth="1"/>
    <col min="16124" max="16124" width="23.85546875" style="10" customWidth="1"/>
    <col min="16125" max="16125" width="73.42578125" style="10" customWidth="1"/>
    <col min="16126" max="16126" width="59.42578125" style="10" customWidth="1"/>
    <col min="16127" max="16381" width="9.140625" style="10"/>
    <col min="16382" max="16384" width="8.85546875" style="10" customWidth="1"/>
  </cols>
  <sheetData>
    <row r="1" spans="1:11" x14ac:dyDescent="0.2">
      <c r="B1" s="74"/>
      <c r="C1" s="75"/>
      <c r="D1" s="76"/>
    </row>
    <row r="2" spans="1:11" ht="13.5" thickBot="1" x14ac:dyDescent="0.25">
      <c r="A2" s="25"/>
      <c r="B2" s="77"/>
      <c r="C2" s="25"/>
    </row>
    <row r="3" spans="1:11" x14ac:dyDescent="0.2">
      <c r="B3" s="175" t="str">
        <f>'QA template'!B21:C21</f>
        <v>1. STRUCTURE AND CLARITY</v>
      </c>
      <c r="C3" s="176"/>
      <c r="D3" s="78" t="s">
        <v>0</v>
      </c>
      <c r="E3" s="79" t="s">
        <v>9</v>
      </c>
    </row>
    <row r="4" spans="1:11" ht="25.5" x14ac:dyDescent="0.2">
      <c r="B4" s="80">
        <f>'QA template'!B22</f>
        <v>1.1000000000000001</v>
      </c>
      <c r="C4" s="80"/>
      <c r="D4" s="80" t="str">
        <f>'QA template'!D22</f>
        <v>Select from list</v>
      </c>
      <c r="E4" s="81"/>
      <c r="F4" s="18" t="s">
        <v>1</v>
      </c>
      <c r="G4" s="18" t="s">
        <v>2</v>
      </c>
      <c r="H4" s="18" t="s">
        <v>49</v>
      </c>
      <c r="I4" s="18" t="s">
        <v>21</v>
      </c>
      <c r="J4" s="18" t="s">
        <v>26</v>
      </c>
      <c r="K4" s="82" t="str">
        <f t="shared" ref="K4" si="0">IF(D4=F4,100%,IF(D4=G4,66.66%,IF(D4=H4,33.33%,IF(D4=I4,0%,""))))</f>
        <v/>
      </c>
    </row>
    <row r="5" spans="1:11" ht="25.5" x14ac:dyDescent="0.2">
      <c r="B5" s="80">
        <f>'QA template'!B23</f>
        <v>1.2</v>
      </c>
      <c r="C5" s="91"/>
      <c r="D5" s="80" t="str">
        <f>'QA template'!D23</f>
        <v>Select from list</v>
      </c>
      <c r="E5" s="81"/>
      <c r="F5" s="18" t="s">
        <v>1</v>
      </c>
      <c r="G5" s="18" t="s">
        <v>2</v>
      </c>
      <c r="H5" s="18" t="s">
        <v>49</v>
      </c>
      <c r="I5" s="18" t="s">
        <v>21</v>
      </c>
      <c r="J5" s="18" t="s">
        <v>26</v>
      </c>
      <c r="K5" s="82" t="str">
        <f t="shared" ref="K5:K7" si="1">IF(D5=F5,100%,IF(D5=G5,66.66%,IF(D5=H5,33.33%,IF(D5=I5,0%,""))))</f>
        <v/>
      </c>
    </row>
    <row r="6" spans="1:11" ht="25.5" x14ac:dyDescent="0.2">
      <c r="B6" s="80">
        <f>'QA template'!B24</f>
        <v>1.3</v>
      </c>
      <c r="C6" s="91"/>
      <c r="D6" s="80" t="str">
        <f>'QA template'!D24</f>
        <v>Select from list</v>
      </c>
      <c r="E6" s="81"/>
      <c r="F6" s="18" t="s">
        <v>1</v>
      </c>
      <c r="G6" s="18" t="s">
        <v>2</v>
      </c>
      <c r="H6" s="18" t="s">
        <v>49</v>
      </c>
      <c r="I6" s="18" t="s">
        <v>21</v>
      </c>
      <c r="J6" s="18" t="s">
        <v>26</v>
      </c>
      <c r="K6" s="82" t="str">
        <f t="shared" si="1"/>
        <v/>
      </c>
    </row>
    <row r="7" spans="1:11" ht="25.5" x14ac:dyDescent="0.2">
      <c r="B7" s="80">
        <f>'QA template'!B25</f>
        <v>1.4</v>
      </c>
      <c r="C7" s="91"/>
      <c r="D7" s="80" t="str">
        <f>'QA template'!D25</f>
        <v>Select from list</v>
      </c>
      <c r="E7" s="81"/>
      <c r="F7" s="18" t="s">
        <v>1</v>
      </c>
      <c r="G7" s="18" t="s">
        <v>2</v>
      </c>
      <c r="H7" s="18" t="s">
        <v>49</v>
      </c>
      <c r="I7" s="18" t="s">
        <v>21</v>
      </c>
      <c r="J7" s="18" t="s">
        <v>26</v>
      </c>
      <c r="K7" s="82" t="str">
        <f t="shared" si="1"/>
        <v/>
      </c>
    </row>
    <row r="8" spans="1:11" ht="25.5" x14ac:dyDescent="0.2">
      <c r="B8" s="83" t="s">
        <v>11</v>
      </c>
      <c r="C8" s="177" t="str">
        <f>IFERROR(AVERAGE(K4:K7),"")</f>
        <v/>
      </c>
      <c r="D8" s="177"/>
      <c r="E8" s="178"/>
    </row>
    <row r="9" spans="1:11" ht="38.25" x14ac:dyDescent="0.2">
      <c r="B9" s="84" t="s">
        <v>10</v>
      </c>
      <c r="C9" s="179" t="s">
        <v>19</v>
      </c>
      <c r="D9" s="179"/>
      <c r="E9" s="180"/>
    </row>
    <row r="10" spans="1:11" ht="13.5" thickBot="1" x14ac:dyDescent="0.25">
      <c r="A10" s="25"/>
      <c r="B10" s="77"/>
      <c r="C10" s="25"/>
    </row>
    <row r="11" spans="1:11" x14ac:dyDescent="0.2">
      <c r="B11" s="181" t="str">
        <f>'QA template'!B29:C29</f>
        <v>2. BACKGROUND AND OVERVIEW OF THE EVALUATION</v>
      </c>
      <c r="C11" s="176"/>
      <c r="D11" s="78" t="s">
        <v>0</v>
      </c>
      <c r="E11" s="79" t="s">
        <v>9</v>
      </c>
    </row>
    <row r="12" spans="1:11" ht="25.5" x14ac:dyDescent="0.2">
      <c r="B12" s="80">
        <f>'QA template'!B30</f>
        <v>2.1</v>
      </c>
      <c r="C12" s="80"/>
      <c r="D12" s="80" t="str">
        <f>'QA template'!D30</f>
        <v>Select from list</v>
      </c>
      <c r="E12" s="81"/>
      <c r="F12" s="18" t="s">
        <v>1</v>
      </c>
      <c r="G12" s="18" t="s">
        <v>2</v>
      </c>
      <c r="H12" s="18" t="s">
        <v>49</v>
      </c>
      <c r="I12" s="18" t="s">
        <v>21</v>
      </c>
      <c r="J12" s="18" t="s">
        <v>26</v>
      </c>
      <c r="K12" s="82" t="str">
        <f t="shared" ref="K12" si="2">IF(D12=F12,100%,IF(D12=G12,66.66%,IF(D12=H12,33.33%,IF(D12=I12,0%,""))))</f>
        <v/>
      </c>
    </row>
    <row r="13" spans="1:11" ht="25.5" x14ac:dyDescent="0.2">
      <c r="B13" s="80">
        <f>'QA template'!B31</f>
        <v>2.2000000000000002</v>
      </c>
      <c r="C13" s="85"/>
      <c r="D13" s="80" t="str">
        <f>'QA template'!D31</f>
        <v>Select from list</v>
      </c>
      <c r="E13" s="81"/>
      <c r="F13" s="18" t="s">
        <v>1</v>
      </c>
      <c r="G13" s="18" t="s">
        <v>2</v>
      </c>
      <c r="H13" s="18" t="s">
        <v>49</v>
      </c>
      <c r="I13" s="18" t="s">
        <v>21</v>
      </c>
      <c r="J13" s="18" t="s">
        <v>26</v>
      </c>
      <c r="K13" s="82" t="str">
        <f t="shared" ref="K13:K16" si="3">IF(D13=F13,100%,IF(D13=G13,66.66%,IF(D13=H13,33.33%,IF(D13=I13,0%,""))))</f>
        <v/>
      </c>
    </row>
    <row r="14" spans="1:11" ht="25.5" x14ac:dyDescent="0.2">
      <c r="B14" s="80">
        <f>'QA template'!B32</f>
        <v>2.2999999999999998</v>
      </c>
      <c r="C14" s="85"/>
      <c r="D14" s="80" t="str">
        <f>'QA template'!D32</f>
        <v>Select from list</v>
      </c>
      <c r="E14" s="81"/>
      <c r="F14" s="18" t="s">
        <v>1</v>
      </c>
      <c r="G14" s="18" t="s">
        <v>2</v>
      </c>
      <c r="H14" s="18" t="s">
        <v>49</v>
      </c>
      <c r="I14" s="18" t="s">
        <v>21</v>
      </c>
      <c r="J14" s="18" t="s">
        <v>26</v>
      </c>
      <c r="K14" s="82" t="str">
        <f t="shared" si="3"/>
        <v/>
      </c>
    </row>
    <row r="15" spans="1:11" ht="25.5" x14ac:dyDescent="0.2">
      <c r="B15" s="80">
        <f>'QA template'!B33</f>
        <v>2.4</v>
      </c>
      <c r="C15" s="85"/>
      <c r="D15" s="80" t="str">
        <f>'QA template'!D33</f>
        <v>Select from list</v>
      </c>
      <c r="E15" s="81"/>
      <c r="F15" s="18" t="s">
        <v>1</v>
      </c>
      <c r="G15" s="18" t="s">
        <v>2</v>
      </c>
      <c r="H15" s="18" t="s">
        <v>49</v>
      </c>
      <c r="I15" s="18" t="s">
        <v>21</v>
      </c>
      <c r="J15" s="18" t="s">
        <v>26</v>
      </c>
      <c r="K15" s="82" t="str">
        <f t="shared" ref="K15" si="4">IF(D15=F15,100%,IF(D15=G15,66.66%,IF(D15=H15,33.33%,IF(D15=I15,0%,""))))</f>
        <v/>
      </c>
    </row>
    <row r="16" spans="1:11" ht="25.5" x14ac:dyDescent="0.2">
      <c r="B16" s="80">
        <f>'QA template'!B34</f>
        <v>2.5</v>
      </c>
      <c r="C16" s="85"/>
      <c r="D16" s="80" t="str">
        <f>'QA template'!D34</f>
        <v>Select from list</v>
      </c>
      <c r="E16" s="81"/>
      <c r="F16" s="18" t="s">
        <v>1</v>
      </c>
      <c r="G16" s="18" t="s">
        <v>2</v>
      </c>
      <c r="H16" s="18" t="s">
        <v>49</v>
      </c>
      <c r="I16" s="18" t="s">
        <v>21</v>
      </c>
      <c r="J16" s="18" t="s">
        <v>26</v>
      </c>
      <c r="K16" s="82" t="str">
        <f t="shared" si="3"/>
        <v/>
      </c>
    </row>
    <row r="17" spans="1:11" ht="25.5" x14ac:dyDescent="0.2">
      <c r="B17" s="83" t="s">
        <v>11</v>
      </c>
      <c r="C17" s="177" t="str">
        <f>IFERROR(AVERAGE(K12:K16),"")</f>
        <v/>
      </c>
      <c r="D17" s="177"/>
      <c r="E17" s="178"/>
    </row>
    <row r="18" spans="1:11" ht="38.25" x14ac:dyDescent="0.2">
      <c r="B18" s="84" t="s">
        <v>10</v>
      </c>
      <c r="C18" s="179" t="s">
        <v>19</v>
      </c>
      <c r="D18" s="179"/>
      <c r="E18" s="180"/>
    </row>
    <row r="19" spans="1:11" ht="13.5" thickBot="1" x14ac:dyDescent="0.25">
      <c r="A19" s="25"/>
      <c r="B19" s="77"/>
      <c r="C19" s="86"/>
      <c r="D19" s="87"/>
      <c r="E19" s="87"/>
    </row>
    <row r="20" spans="1:11" x14ac:dyDescent="0.2">
      <c r="B20" s="181" t="str">
        <f>'QA template'!B38:C38</f>
        <v>3. FINDINGS &amp; ANALYSIS</v>
      </c>
      <c r="C20" s="182"/>
      <c r="D20" s="78" t="s">
        <v>0</v>
      </c>
      <c r="E20" s="79" t="s">
        <v>9</v>
      </c>
    </row>
    <row r="21" spans="1:11" ht="25.5" x14ac:dyDescent="0.2">
      <c r="B21" s="80">
        <f>'QA template'!B39</f>
        <v>3.1</v>
      </c>
      <c r="C21" s="80"/>
      <c r="D21" s="80" t="str">
        <f>'QA template'!D39</f>
        <v>Select from list</v>
      </c>
      <c r="E21" s="81"/>
      <c r="F21" s="18" t="s">
        <v>1</v>
      </c>
      <c r="G21" s="18" t="s">
        <v>2</v>
      </c>
      <c r="H21" s="18" t="s">
        <v>49</v>
      </c>
      <c r="I21" s="18" t="s">
        <v>21</v>
      </c>
      <c r="J21" s="18" t="s">
        <v>26</v>
      </c>
      <c r="K21" s="82" t="str">
        <f t="shared" ref="K21" si="5">IF(D21=F21,100%,IF(D21=G21,66.66%,IF(D21=H21,33.33%,IF(D21=I21,0%,""))))</f>
        <v/>
      </c>
    </row>
    <row r="22" spans="1:11" ht="25.5" x14ac:dyDescent="0.2">
      <c r="B22" s="80">
        <f>'QA template'!B40</f>
        <v>3.2</v>
      </c>
      <c r="C22" s="85"/>
      <c r="D22" s="80" t="str">
        <f>'QA template'!D40</f>
        <v>Select from list</v>
      </c>
      <c r="E22" s="81"/>
      <c r="F22" s="18" t="s">
        <v>1</v>
      </c>
      <c r="G22" s="18" t="s">
        <v>2</v>
      </c>
      <c r="H22" s="18" t="s">
        <v>49</v>
      </c>
      <c r="I22" s="18" t="s">
        <v>21</v>
      </c>
      <c r="J22" s="18" t="s">
        <v>26</v>
      </c>
      <c r="K22" s="82" t="str">
        <f t="shared" ref="K22:K27" si="6">IF(D22=F22,100%,IF(D22=G22,66.66%,IF(D22=H22,33.33%,IF(D22=I22,0%,""))))</f>
        <v/>
      </c>
    </row>
    <row r="23" spans="1:11" ht="25.5" x14ac:dyDescent="0.2">
      <c r="B23" s="80">
        <f>'QA template'!B41</f>
        <v>3.3</v>
      </c>
      <c r="C23" s="85"/>
      <c r="D23" s="80" t="str">
        <f>'QA template'!D41</f>
        <v>Select from list</v>
      </c>
      <c r="E23" s="81"/>
      <c r="F23" s="18" t="s">
        <v>1</v>
      </c>
      <c r="G23" s="18" t="s">
        <v>2</v>
      </c>
      <c r="H23" s="18" t="s">
        <v>49</v>
      </c>
      <c r="I23" s="18" t="s">
        <v>21</v>
      </c>
      <c r="J23" s="18" t="s">
        <v>26</v>
      </c>
      <c r="K23" s="82" t="str">
        <f t="shared" si="6"/>
        <v/>
      </c>
    </row>
    <row r="24" spans="1:11" ht="25.5" x14ac:dyDescent="0.2">
      <c r="B24" s="80">
        <f>'QA template'!B42</f>
        <v>3.4</v>
      </c>
      <c r="C24" s="85"/>
      <c r="D24" s="80" t="str">
        <f>'QA template'!D42</f>
        <v>Select from list</v>
      </c>
      <c r="E24" s="81"/>
      <c r="F24" s="18" t="s">
        <v>1</v>
      </c>
      <c r="G24" s="18" t="s">
        <v>2</v>
      </c>
      <c r="H24" s="18" t="s">
        <v>49</v>
      </c>
      <c r="I24" s="18" t="s">
        <v>21</v>
      </c>
      <c r="J24" s="18" t="s">
        <v>26</v>
      </c>
      <c r="K24" s="82" t="str">
        <f t="shared" si="6"/>
        <v/>
      </c>
    </row>
    <row r="25" spans="1:11" ht="25.5" x14ac:dyDescent="0.2">
      <c r="B25" s="80">
        <f>'QA template'!B43</f>
        <v>3.5</v>
      </c>
      <c r="C25" s="85"/>
      <c r="D25" s="80" t="str">
        <f>'QA template'!D43</f>
        <v>Select from list</v>
      </c>
      <c r="E25" s="81"/>
      <c r="F25" s="18" t="s">
        <v>1</v>
      </c>
      <c r="G25" s="18" t="s">
        <v>2</v>
      </c>
      <c r="H25" s="18" t="s">
        <v>49</v>
      </c>
      <c r="I25" s="18" t="s">
        <v>21</v>
      </c>
      <c r="J25" s="18" t="s">
        <v>26</v>
      </c>
      <c r="K25" s="82" t="str">
        <f t="shared" si="6"/>
        <v/>
      </c>
    </row>
    <row r="26" spans="1:11" ht="25.5" x14ac:dyDescent="0.2">
      <c r="B26" s="80">
        <f>'QA template'!B44</f>
        <v>3.6</v>
      </c>
      <c r="C26" s="85"/>
      <c r="D26" s="80" t="str">
        <f>'QA template'!D44</f>
        <v>Select from list</v>
      </c>
      <c r="E26" s="81"/>
      <c r="F26" s="18" t="s">
        <v>1</v>
      </c>
      <c r="G26" s="18" t="s">
        <v>2</v>
      </c>
      <c r="H26" s="18" t="s">
        <v>49</v>
      </c>
      <c r="I26" s="18" t="s">
        <v>21</v>
      </c>
      <c r="J26" s="18" t="s">
        <v>26</v>
      </c>
      <c r="K26" s="82" t="str">
        <f t="shared" si="6"/>
        <v/>
      </c>
    </row>
    <row r="27" spans="1:11" ht="25.5" x14ac:dyDescent="0.2">
      <c r="B27" s="80">
        <f>'QA template'!B45</f>
        <v>3.7</v>
      </c>
      <c r="C27" s="85"/>
      <c r="D27" s="80" t="str">
        <f>'QA template'!D45</f>
        <v>Select from list</v>
      </c>
      <c r="E27" s="81"/>
      <c r="F27" s="18" t="s">
        <v>1</v>
      </c>
      <c r="G27" s="18" t="s">
        <v>2</v>
      </c>
      <c r="H27" s="18" t="s">
        <v>49</v>
      </c>
      <c r="I27" s="18" t="s">
        <v>21</v>
      </c>
      <c r="J27" s="18" t="s">
        <v>26</v>
      </c>
      <c r="K27" s="82" t="str">
        <f t="shared" si="6"/>
        <v/>
      </c>
    </row>
    <row r="28" spans="1:11" x14ac:dyDescent="0.2">
      <c r="B28" s="88" t="s">
        <v>11</v>
      </c>
      <c r="C28" s="177" t="str">
        <f>IFERROR(AVERAGE(K21:K27),"")</f>
        <v/>
      </c>
      <c r="D28" s="177"/>
      <c r="E28" s="178"/>
    </row>
    <row r="29" spans="1:11" ht="38.25" x14ac:dyDescent="0.2">
      <c r="B29" s="84" t="s">
        <v>10</v>
      </c>
      <c r="C29" s="179" t="s">
        <v>19</v>
      </c>
      <c r="D29" s="179"/>
      <c r="E29" s="180"/>
    </row>
    <row r="30" spans="1:11" ht="13.5" thickBot="1" x14ac:dyDescent="0.25">
      <c r="A30" s="25"/>
      <c r="B30" s="77"/>
      <c r="C30" s="25"/>
    </row>
    <row r="31" spans="1:11" x14ac:dyDescent="0.2">
      <c r="B31" s="181" t="str">
        <f>'QA template'!B49:C49</f>
        <v>4. CONCLUSIONS</v>
      </c>
      <c r="C31" s="176"/>
      <c r="D31" s="78" t="s">
        <v>0</v>
      </c>
      <c r="E31" s="79" t="s">
        <v>9</v>
      </c>
    </row>
    <row r="32" spans="1:11" ht="25.5" x14ac:dyDescent="0.2">
      <c r="B32" s="80">
        <f>'QA template'!B50</f>
        <v>4.0999999999999996</v>
      </c>
      <c r="C32" s="80"/>
      <c r="D32" s="80" t="str">
        <f>'QA template'!D50</f>
        <v>Select from list</v>
      </c>
      <c r="E32" s="81"/>
      <c r="F32" s="18" t="s">
        <v>1</v>
      </c>
      <c r="G32" s="18" t="s">
        <v>2</v>
      </c>
      <c r="H32" s="18" t="s">
        <v>49</v>
      </c>
      <c r="I32" s="18" t="s">
        <v>21</v>
      </c>
      <c r="J32" s="18" t="s">
        <v>26</v>
      </c>
      <c r="K32" s="82" t="str">
        <f t="shared" ref="K32:K35" si="7">IF(D32=F32,100%,IF(D32=G32,66.66%,IF(D32=H32,33.33%,IF(D32=I32,0%,""))))</f>
        <v/>
      </c>
    </row>
    <row r="33" spans="1:11" ht="25.5" x14ac:dyDescent="0.2">
      <c r="B33" s="80">
        <f>'QA template'!B51</f>
        <v>4.2</v>
      </c>
      <c r="C33" s="85"/>
      <c r="D33" s="80" t="str">
        <f>'QA template'!D51</f>
        <v>Select from list</v>
      </c>
      <c r="E33" s="81"/>
      <c r="F33" s="18" t="s">
        <v>1</v>
      </c>
      <c r="G33" s="18" t="s">
        <v>2</v>
      </c>
      <c r="H33" s="18" t="s">
        <v>49</v>
      </c>
      <c r="I33" s="18" t="s">
        <v>21</v>
      </c>
      <c r="J33" s="18" t="s">
        <v>26</v>
      </c>
      <c r="K33" s="82" t="str">
        <f t="shared" si="7"/>
        <v/>
      </c>
    </row>
    <row r="34" spans="1:11" ht="25.5" x14ac:dyDescent="0.2">
      <c r="B34" s="80">
        <f>'QA template'!B52</f>
        <v>4.3</v>
      </c>
      <c r="C34" s="85"/>
      <c r="D34" s="80" t="str">
        <f>'QA template'!D52</f>
        <v>Select from list</v>
      </c>
      <c r="E34" s="81"/>
      <c r="F34" s="18" t="s">
        <v>1</v>
      </c>
      <c r="G34" s="18" t="s">
        <v>2</v>
      </c>
      <c r="H34" s="18" t="s">
        <v>49</v>
      </c>
      <c r="I34" s="18" t="s">
        <v>21</v>
      </c>
      <c r="J34" s="18" t="s">
        <v>26</v>
      </c>
      <c r="K34" s="82" t="str">
        <f t="shared" si="7"/>
        <v/>
      </c>
    </row>
    <row r="35" spans="1:11" ht="25.5" x14ac:dyDescent="0.2">
      <c r="B35" s="80">
        <f>'QA template'!B53</f>
        <v>4.4000000000000004</v>
      </c>
      <c r="C35" s="85"/>
      <c r="D35" s="80" t="str">
        <f>'QA template'!D53</f>
        <v>Select from list</v>
      </c>
      <c r="E35" s="81"/>
      <c r="F35" s="18" t="s">
        <v>1</v>
      </c>
      <c r="G35" s="18" t="s">
        <v>2</v>
      </c>
      <c r="H35" s="18" t="s">
        <v>49</v>
      </c>
      <c r="I35" s="18" t="s">
        <v>21</v>
      </c>
      <c r="J35" s="18" t="s">
        <v>26</v>
      </c>
      <c r="K35" s="82" t="str">
        <f t="shared" si="7"/>
        <v/>
      </c>
    </row>
    <row r="36" spans="1:11" ht="25.5" x14ac:dyDescent="0.2">
      <c r="B36" s="80">
        <f>'QA template'!B54</f>
        <v>4.5</v>
      </c>
      <c r="C36" s="85"/>
      <c r="D36" s="80" t="str">
        <f>'QA template'!D54</f>
        <v>Select from list</v>
      </c>
      <c r="E36" s="81"/>
      <c r="F36" s="18" t="s">
        <v>1</v>
      </c>
      <c r="G36" s="18" t="s">
        <v>2</v>
      </c>
      <c r="H36" s="18" t="s">
        <v>49</v>
      </c>
      <c r="I36" s="18" t="s">
        <v>21</v>
      </c>
      <c r="J36" s="18" t="s">
        <v>26</v>
      </c>
      <c r="K36" s="82" t="str">
        <f t="shared" ref="K36" si="8">IF(D36=F36,100%,IF(D36=G36,66.66%,IF(D36=H36,33.33%,IF(D36=I36,0%,""))))</f>
        <v/>
      </c>
    </row>
    <row r="37" spans="1:11" x14ac:dyDescent="0.2">
      <c r="A37" s="25"/>
      <c r="B37" s="88" t="s">
        <v>11</v>
      </c>
      <c r="C37" s="177" t="str">
        <f>IFERROR(AVERAGE(K32:K36),"")</f>
        <v/>
      </c>
      <c r="D37" s="177"/>
      <c r="E37" s="178"/>
    </row>
    <row r="38" spans="1:11" ht="38.25" x14ac:dyDescent="0.2">
      <c r="B38" s="84" t="s">
        <v>10</v>
      </c>
      <c r="C38" s="179" t="s">
        <v>19</v>
      </c>
      <c r="D38" s="179"/>
      <c r="E38" s="180"/>
    </row>
    <row r="39" spans="1:11" ht="13.5" thickBot="1" x14ac:dyDescent="0.25">
      <c r="B39" s="89"/>
      <c r="C39" s="89"/>
    </row>
    <row r="40" spans="1:11" x14ac:dyDescent="0.2">
      <c r="B40" s="181" t="str">
        <f>'QA template'!B58:C58</f>
        <v>5. RECOMMENDATIONS</v>
      </c>
      <c r="C40" s="176"/>
      <c r="D40" s="78" t="s">
        <v>0</v>
      </c>
      <c r="E40" s="79" t="s">
        <v>9</v>
      </c>
    </row>
    <row r="41" spans="1:11" ht="25.5" x14ac:dyDescent="0.2">
      <c r="B41" s="80">
        <f>'QA template'!B59</f>
        <v>5.0999999999999996</v>
      </c>
      <c r="C41" s="80"/>
      <c r="D41" s="80" t="str">
        <f>'QA template'!D59</f>
        <v>Select from list</v>
      </c>
      <c r="E41" s="90"/>
      <c r="F41" s="18" t="s">
        <v>1</v>
      </c>
      <c r="G41" s="18" t="s">
        <v>2</v>
      </c>
      <c r="H41" s="18" t="s">
        <v>49</v>
      </c>
      <c r="I41" s="18" t="s">
        <v>21</v>
      </c>
      <c r="J41" s="18" t="s">
        <v>26</v>
      </c>
      <c r="K41" s="82" t="str">
        <f t="shared" ref="K41:K45" si="9">IF(D41=F41,100%,IF(D41=G41,66.66%,IF(D41=H41,33.33%,IF(D41=I41,0%,""))))</f>
        <v/>
      </c>
    </row>
    <row r="42" spans="1:11" ht="25.5" x14ac:dyDescent="0.2">
      <c r="B42" s="80">
        <f>'QA template'!B60</f>
        <v>5.2</v>
      </c>
      <c r="C42" s="91"/>
      <c r="D42" s="80" t="str">
        <f>'QA template'!D60</f>
        <v>Select from list</v>
      </c>
      <c r="E42" s="90"/>
      <c r="F42" s="18" t="s">
        <v>1</v>
      </c>
      <c r="G42" s="18" t="s">
        <v>2</v>
      </c>
      <c r="H42" s="18" t="s">
        <v>49</v>
      </c>
      <c r="I42" s="18" t="s">
        <v>21</v>
      </c>
      <c r="J42" s="18" t="s">
        <v>26</v>
      </c>
      <c r="K42" s="82" t="str">
        <f t="shared" si="9"/>
        <v/>
      </c>
    </row>
    <row r="43" spans="1:11" ht="25.5" x14ac:dyDescent="0.2">
      <c r="B43" s="80">
        <f>'QA template'!B61</f>
        <v>5.3</v>
      </c>
      <c r="C43" s="91"/>
      <c r="D43" s="80" t="str">
        <f>'QA template'!D61</f>
        <v>Select from list</v>
      </c>
      <c r="E43" s="90"/>
      <c r="F43" s="18" t="s">
        <v>1</v>
      </c>
      <c r="G43" s="18" t="s">
        <v>2</v>
      </c>
      <c r="H43" s="18" t="s">
        <v>49</v>
      </c>
      <c r="I43" s="18" t="s">
        <v>21</v>
      </c>
      <c r="J43" s="18" t="s">
        <v>26</v>
      </c>
      <c r="K43" s="82" t="str">
        <f t="shared" ref="K43" si="10">IF(D43=F43,100%,IF(D43=G43,66.66%,IF(D43=H43,33.33%,IF(D43=I43,0%,""))))</f>
        <v/>
      </c>
    </row>
    <row r="44" spans="1:11" ht="25.5" x14ac:dyDescent="0.2">
      <c r="B44" s="80">
        <f>'QA template'!B62</f>
        <v>5.4</v>
      </c>
      <c r="C44" s="91"/>
      <c r="D44" s="80" t="str">
        <f>'QA template'!D62</f>
        <v>Select from list</v>
      </c>
      <c r="E44" s="90"/>
      <c r="F44" s="18" t="s">
        <v>1</v>
      </c>
      <c r="G44" s="18" t="s">
        <v>2</v>
      </c>
      <c r="H44" s="18" t="s">
        <v>49</v>
      </c>
      <c r="I44" s="18" t="s">
        <v>21</v>
      </c>
      <c r="J44" s="18" t="s">
        <v>26</v>
      </c>
      <c r="K44" s="82" t="str">
        <f t="shared" si="9"/>
        <v/>
      </c>
    </row>
    <row r="45" spans="1:11" ht="25.5" x14ac:dyDescent="0.2">
      <c r="B45" s="80">
        <f>'QA template'!B63</f>
        <v>5.5</v>
      </c>
      <c r="C45" s="91"/>
      <c r="D45" s="80" t="str">
        <f>'QA template'!D63</f>
        <v>Select from list</v>
      </c>
      <c r="E45" s="90"/>
      <c r="F45" s="18" t="s">
        <v>1</v>
      </c>
      <c r="G45" s="18" t="s">
        <v>2</v>
      </c>
      <c r="H45" s="18" t="s">
        <v>49</v>
      </c>
      <c r="I45" s="18" t="s">
        <v>21</v>
      </c>
      <c r="J45" s="18" t="s">
        <v>26</v>
      </c>
      <c r="K45" s="82" t="str">
        <f t="shared" si="9"/>
        <v/>
      </c>
    </row>
    <row r="46" spans="1:11" x14ac:dyDescent="0.2">
      <c r="B46" s="88" t="s">
        <v>11</v>
      </c>
      <c r="C46" s="177" t="str">
        <f>IFERROR(AVERAGE(K41:K45),"")</f>
        <v/>
      </c>
      <c r="D46" s="177"/>
      <c r="E46" s="178"/>
    </row>
    <row r="47" spans="1:11" ht="38.25" x14ac:dyDescent="0.2">
      <c r="B47" s="84" t="s">
        <v>10</v>
      </c>
      <c r="C47" s="179" t="s">
        <v>19</v>
      </c>
      <c r="D47" s="179"/>
      <c r="E47" s="180"/>
    </row>
    <row r="48" spans="1:11" ht="13.5" thickBot="1" x14ac:dyDescent="0.25">
      <c r="B48" s="11"/>
      <c r="C48" s="12"/>
      <c r="D48" s="13"/>
      <c r="E48" s="13"/>
    </row>
    <row r="49" spans="1:11" x14ac:dyDescent="0.2">
      <c r="B49" s="181" t="str">
        <f>'QA template'!B69:C69</f>
        <v>6. COMPREHENSIVENESS AND QUALITY</v>
      </c>
      <c r="C49" s="176"/>
      <c r="D49" s="78" t="s">
        <v>0</v>
      </c>
      <c r="E49" s="79" t="s">
        <v>9</v>
      </c>
    </row>
    <row r="50" spans="1:11" ht="25.5" x14ac:dyDescent="0.2">
      <c r="B50" s="80">
        <f>'QA template'!B70</f>
        <v>6.1</v>
      </c>
      <c r="C50" s="80"/>
      <c r="D50" s="80" t="str">
        <f>'QA template'!D70</f>
        <v>Select from list</v>
      </c>
      <c r="E50" s="90"/>
      <c r="F50" s="18" t="s">
        <v>1</v>
      </c>
      <c r="G50" s="18" t="s">
        <v>2</v>
      </c>
      <c r="H50" s="18" t="s">
        <v>49</v>
      </c>
      <c r="I50" s="18" t="s">
        <v>21</v>
      </c>
      <c r="J50" s="18" t="s">
        <v>26</v>
      </c>
      <c r="K50" s="82" t="str">
        <f t="shared" ref="K50:K52" si="11">IF(D50=F50,100%,IF(D50=G50,66.66%,IF(D50=H50,33.33%,IF(D50=I50,0%,""))))</f>
        <v/>
      </c>
    </row>
    <row r="51" spans="1:11" ht="25.5" x14ac:dyDescent="0.2">
      <c r="B51" s="80">
        <f>'QA template'!B71</f>
        <v>6.2</v>
      </c>
      <c r="C51" s="91"/>
      <c r="D51" s="80" t="str">
        <f>'QA template'!D71</f>
        <v>Select from list</v>
      </c>
      <c r="E51" s="90"/>
      <c r="F51" s="18" t="s">
        <v>1</v>
      </c>
      <c r="G51" s="18" t="s">
        <v>2</v>
      </c>
      <c r="H51" s="18" t="s">
        <v>49</v>
      </c>
      <c r="I51" s="18" t="s">
        <v>21</v>
      </c>
      <c r="J51" s="18" t="s">
        <v>26</v>
      </c>
      <c r="K51" s="82" t="str">
        <f t="shared" si="11"/>
        <v/>
      </c>
    </row>
    <row r="52" spans="1:11" ht="25.5" x14ac:dyDescent="0.2">
      <c r="B52" s="80">
        <f>'QA template'!B72</f>
        <v>6.3</v>
      </c>
      <c r="C52" s="91"/>
      <c r="D52" s="80" t="str">
        <f>'QA template'!D72</f>
        <v>Select from list</v>
      </c>
      <c r="E52" s="90"/>
      <c r="F52" s="18" t="s">
        <v>1</v>
      </c>
      <c r="G52" s="18" t="s">
        <v>2</v>
      </c>
      <c r="H52" s="18" t="s">
        <v>49</v>
      </c>
      <c r="I52" s="18" t="s">
        <v>21</v>
      </c>
      <c r="J52" s="18" t="s">
        <v>26</v>
      </c>
      <c r="K52" s="82" t="str">
        <f t="shared" si="11"/>
        <v/>
      </c>
    </row>
    <row r="53" spans="1:11" x14ac:dyDescent="0.2">
      <c r="B53" s="88" t="s">
        <v>11</v>
      </c>
      <c r="C53" s="177" t="str">
        <f>IFERROR(AVERAGE(K50:K52),"")</f>
        <v/>
      </c>
      <c r="D53" s="177"/>
      <c r="E53" s="178"/>
    </row>
    <row r="54" spans="1:11" ht="38.25" x14ac:dyDescent="0.2">
      <c r="B54" s="84" t="s">
        <v>10</v>
      </c>
      <c r="C54" s="179" t="s">
        <v>19</v>
      </c>
      <c r="D54" s="179"/>
      <c r="E54" s="180"/>
    </row>
    <row r="55" spans="1:11" ht="13.5" thickBot="1" x14ac:dyDescent="0.25">
      <c r="A55" s="25"/>
      <c r="B55" s="11"/>
      <c r="C55" s="92"/>
      <c r="D55" s="93"/>
      <c r="E55" s="93"/>
    </row>
    <row r="56" spans="1:11" x14ac:dyDescent="0.2">
      <c r="B56" s="181" t="str">
        <f>'QA template'!B76:C76</f>
        <v>7. METHODOLOGY</v>
      </c>
      <c r="C56" s="176"/>
      <c r="D56" s="78" t="s">
        <v>0</v>
      </c>
      <c r="E56" s="79" t="s">
        <v>9</v>
      </c>
    </row>
    <row r="57" spans="1:11" ht="25.5" x14ac:dyDescent="0.2">
      <c r="B57" s="80">
        <f>'QA template'!B77</f>
        <v>7.1</v>
      </c>
      <c r="C57" s="85"/>
      <c r="D57" s="9" t="str">
        <f>'QA template'!D77</f>
        <v>Select from list</v>
      </c>
      <c r="E57" s="90"/>
      <c r="F57" s="18" t="s">
        <v>1</v>
      </c>
      <c r="G57" s="18" t="s">
        <v>2</v>
      </c>
      <c r="H57" s="18" t="s">
        <v>49</v>
      </c>
      <c r="I57" s="18" t="s">
        <v>21</v>
      </c>
      <c r="J57" s="18" t="s">
        <v>26</v>
      </c>
      <c r="K57" s="82" t="str">
        <f t="shared" ref="K57" si="12">IF(D57=F57,100%,IF(D57=G57,66.66%,IF(D57=H57,33.33%,IF(D57=I57,0%,""))))</f>
        <v/>
      </c>
    </row>
    <row r="58" spans="1:11" ht="25.5" x14ac:dyDescent="0.2">
      <c r="B58" s="80">
        <f>'QA template'!B78</f>
        <v>7.2</v>
      </c>
      <c r="C58" s="85"/>
      <c r="D58" s="9" t="str">
        <f>'QA template'!D78</f>
        <v>Select from list</v>
      </c>
      <c r="E58" s="90"/>
      <c r="F58" s="18" t="s">
        <v>1</v>
      </c>
      <c r="G58" s="18" t="s">
        <v>2</v>
      </c>
      <c r="H58" s="18" t="s">
        <v>49</v>
      </c>
      <c r="I58" s="18" t="s">
        <v>21</v>
      </c>
      <c r="J58" s="18" t="s">
        <v>26</v>
      </c>
      <c r="K58" s="82" t="str">
        <f t="shared" ref="K58" si="13">IF(D58=F58,100%,IF(D58=G58,66.66%,IF(D58=H58,33.33%,IF(D58=I58,0%,""))))</f>
        <v/>
      </c>
    </row>
    <row r="59" spans="1:11" ht="25.5" x14ac:dyDescent="0.2">
      <c r="B59" s="80">
        <f>'QA template'!B79</f>
        <v>7.3</v>
      </c>
      <c r="C59" s="85"/>
      <c r="D59" s="9" t="str">
        <f>'QA template'!D79</f>
        <v>Select from list</v>
      </c>
      <c r="E59" s="90"/>
      <c r="F59" s="18" t="s">
        <v>1</v>
      </c>
      <c r="G59" s="18" t="s">
        <v>2</v>
      </c>
      <c r="H59" s="18" t="s">
        <v>49</v>
      </c>
      <c r="I59" s="18" t="s">
        <v>21</v>
      </c>
      <c r="J59" s="18" t="s">
        <v>26</v>
      </c>
      <c r="K59" s="82" t="str">
        <f t="shared" ref="K59:K65" si="14">IF(D59=F59,100%,IF(D59=G59,66.66%,IF(D59=H59,33.33%,IF(D59=I59,0%,""))))</f>
        <v/>
      </c>
    </row>
    <row r="60" spans="1:11" ht="25.5" x14ac:dyDescent="0.2">
      <c r="B60" s="80">
        <f>'QA template'!B80</f>
        <v>7.4</v>
      </c>
      <c r="C60" s="85"/>
      <c r="D60" s="9" t="str">
        <f>'QA template'!D80</f>
        <v>Select from list</v>
      </c>
      <c r="E60" s="90"/>
      <c r="F60" s="18" t="s">
        <v>1</v>
      </c>
      <c r="G60" s="18" t="s">
        <v>2</v>
      </c>
      <c r="H60" s="18" t="s">
        <v>49</v>
      </c>
      <c r="I60" s="18" t="s">
        <v>21</v>
      </c>
      <c r="J60" s="18" t="s">
        <v>26</v>
      </c>
      <c r="K60" s="82" t="str">
        <f t="shared" si="14"/>
        <v/>
      </c>
    </row>
    <row r="61" spans="1:11" ht="25.5" x14ac:dyDescent="0.2">
      <c r="B61" s="80">
        <f>'QA template'!B81</f>
        <v>7.5</v>
      </c>
      <c r="C61" s="85"/>
      <c r="D61" s="9" t="str">
        <f>'QA template'!D81</f>
        <v>Select from list</v>
      </c>
      <c r="E61" s="90"/>
      <c r="F61" s="18" t="s">
        <v>1</v>
      </c>
      <c r="G61" s="18" t="s">
        <v>2</v>
      </c>
      <c r="H61" s="18" t="s">
        <v>49</v>
      </c>
      <c r="I61" s="18" t="s">
        <v>21</v>
      </c>
      <c r="J61" s="18" t="s">
        <v>26</v>
      </c>
      <c r="K61" s="82" t="str">
        <f t="shared" si="14"/>
        <v/>
      </c>
    </row>
    <row r="62" spans="1:11" ht="25.5" x14ac:dyDescent="0.2">
      <c r="B62" s="80">
        <f>'QA template'!B82</f>
        <v>7.6</v>
      </c>
      <c r="C62" s="85"/>
      <c r="D62" s="9" t="str">
        <f>'QA template'!D82</f>
        <v>Select from list</v>
      </c>
      <c r="E62" s="90"/>
      <c r="F62" s="18" t="s">
        <v>1</v>
      </c>
      <c r="G62" s="18" t="s">
        <v>2</v>
      </c>
      <c r="H62" s="18" t="s">
        <v>49</v>
      </c>
      <c r="I62" s="18" t="s">
        <v>21</v>
      </c>
      <c r="J62" s="18" t="s">
        <v>26</v>
      </c>
      <c r="K62" s="82" t="str">
        <f t="shared" si="14"/>
        <v/>
      </c>
    </row>
    <row r="63" spans="1:11" ht="25.5" x14ac:dyDescent="0.2">
      <c r="B63" s="80">
        <f>'QA template'!B83</f>
        <v>7.7</v>
      </c>
      <c r="C63" s="85"/>
      <c r="D63" s="9" t="str">
        <f>'QA template'!D83</f>
        <v>Select from list</v>
      </c>
      <c r="E63" s="90"/>
      <c r="F63" s="18" t="s">
        <v>1</v>
      </c>
      <c r="G63" s="18" t="s">
        <v>2</v>
      </c>
      <c r="H63" s="18" t="s">
        <v>49</v>
      </c>
      <c r="I63" s="18" t="s">
        <v>21</v>
      </c>
      <c r="J63" s="18" t="s">
        <v>26</v>
      </c>
      <c r="K63" s="82" t="str">
        <f t="shared" si="14"/>
        <v/>
      </c>
    </row>
    <row r="64" spans="1:11" ht="25.5" x14ac:dyDescent="0.2">
      <c r="B64" s="80">
        <f>'QA template'!B84</f>
        <v>7.8</v>
      </c>
      <c r="C64" s="85"/>
      <c r="D64" s="9" t="str">
        <f>'QA template'!D84</f>
        <v>Select from list</v>
      </c>
      <c r="E64" s="90"/>
      <c r="F64" s="18" t="s">
        <v>1</v>
      </c>
      <c r="G64" s="18" t="s">
        <v>2</v>
      </c>
      <c r="H64" s="18" t="s">
        <v>49</v>
      </c>
      <c r="I64" s="18" t="s">
        <v>21</v>
      </c>
      <c r="J64" s="18" t="s">
        <v>26</v>
      </c>
      <c r="K64" s="82" t="str">
        <f t="shared" si="14"/>
        <v/>
      </c>
    </row>
    <row r="65" spans="2:11" ht="25.5" x14ac:dyDescent="0.2">
      <c r="B65" s="80">
        <f>'QA template'!B85</f>
        <v>7.9</v>
      </c>
      <c r="C65" s="85"/>
      <c r="D65" s="9" t="str">
        <f>'QA template'!D85</f>
        <v>Select from list</v>
      </c>
      <c r="E65" s="90"/>
      <c r="F65" s="18" t="s">
        <v>1</v>
      </c>
      <c r="G65" s="18" t="s">
        <v>2</v>
      </c>
      <c r="H65" s="18" t="s">
        <v>49</v>
      </c>
      <c r="I65" s="18" t="s">
        <v>21</v>
      </c>
      <c r="J65" s="18" t="s">
        <v>26</v>
      </c>
      <c r="K65" s="82" t="str">
        <f t="shared" si="14"/>
        <v/>
      </c>
    </row>
    <row r="66" spans="2:11" x14ac:dyDescent="0.2">
      <c r="B66" s="88" t="s">
        <v>11</v>
      </c>
      <c r="C66" s="177" t="str">
        <f>IFERROR(AVERAGE(K57:K65),"")</f>
        <v/>
      </c>
      <c r="D66" s="177"/>
      <c r="E66" s="178"/>
    </row>
    <row r="67" spans="2:11" ht="38.25" x14ac:dyDescent="0.2">
      <c r="B67" s="84" t="s">
        <v>10</v>
      </c>
      <c r="C67" s="179" t="s">
        <v>19</v>
      </c>
      <c r="D67" s="179"/>
      <c r="E67" s="180"/>
    </row>
    <row r="68" spans="2:11" ht="13.5" thickBot="1" x14ac:dyDescent="0.25"/>
    <row r="69" spans="2:11" x14ac:dyDescent="0.2">
      <c r="B69" s="181" t="str">
        <f>'QA template'!B89:C89</f>
        <v>8. EVIDENCE</v>
      </c>
      <c r="C69" s="176"/>
      <c r="D69" s="78" t="s">
        <v>0</v>
      </c>
      <c r="E69" s="79" t="s">
        <v>9</v>
      </c>
    </row>
    <row r="70" spans="2:11" ht="25.5" x14ac:dyDescent="0.2">
      <c r="B70" s="80">
        <f>'QA template'!B90</f>
        <v>8.1</v>
      </c>
      <c r="C70" s="85"/>
      <c r="D70" s="9" t="str">
        <f>'QA template'!D90</f>
        <v>Select from list</v>
      </c>
      <c r="E70" s="90"/>
      <c r="F70" s="18" t="s">
        <v>1</v>
      </c>
      <c r="G70" s="18" t="s">
        <v>2</v>
      </c>
      <c r="H70" s="18" t="s">
        <v>49</v>
      </c>
      <c r="I70" s="18" t="s">
        <v>21</v>
      </c>
      <c r="J70" s="18" t="s">
        <v>26</v>
      </c>
      <c r="K70" s="82" t="str">
        <f t="shared" ref="K70:K73" si="15">IF(D70=F70,100%,IF(D70=G70,66.66%,IF(D70=H70,33.33%,IF(D70=I70,0%,""))))</f>
        <v/>
      </c>
    </row>
    <row r="71" spans="2:11" ht="25.5" x14ac:dyDescent="0.2">
      <c r="B71" s="80">
        <f>'QA template'!B91</f>
        <v>8.1999999999999993</v>
      </c>
      <c r="C71" s="85"/>
      <c r="D71" s="9" t="str">
        <f>'QA template'!D91</f>
        <v>Select from list</v>
      </c>
      <c r="E71" s="90"/>
      <c r="F71" s="18" t="s">
        <v>1</v>
      </c>
      <c r="G71" s="18" t="s">
        <v>2</v>
      </c>
      <c r="H71" s="18" t="s">
        <v>49</v>
      </c>
      <c r="I71" s="18" t="s">
        <v>21</v>
      </c>
      <c r="J71" s="18" t="s">
        <v>26</v>
      </c>
      <c r="K71" s="82" t="str">
        <f t="shared" si="15"/>
        <v/>
      </c>
    </row>
    <row r="72" spans="2:11" ht="25.5" x14ac:dyDescent="0.2">
      <c r="B72" s="80">
        <f>'QA template'!B92</f>
        <v>8.3000000000000007</v>
      </c>
      <c r="C72" s="85"/>
      <c r="D72" s="9" t="str">
        <f>'QA template'!D92</f>
        <v>Select from list</v>
      </c>
      <c r="E72" s="90"/>
      <c r="F72" s="18" t="s">
        <v>1</v>
      </c>
      <c r="G72" s="18" t="s">
        <v>2</v>
      </c>
      <c r="H72" s="18" t="s">
        <v>49</v>
      </c>
      <c r="I72" s="18" t="s">
        <v>21</v>
      </c>
      <c r="J72" s="18" t="s">
        <v>26</v>
      </c>
      <c r="K72" s="82" t="str">
        <f t="shared" si="15"/>
        <v/>
      </c>
    </row>
    <row r="73" spans="2:11" ht="25.5" x14ac:dyDescent="0.2">
      <c r="B73" s="80">
        <f>'QA template'!B93</f>
        <v>8.4</v>
      </c>
      <c r="C73" s="85"/>
      <c r="D73" s="9" t="str">
        <f>'QA template'!D93</f>
        <v>Select from list</v>
      </c>
      <c r="E73" s="90"/>
      <c r="F73" s="18" t="s">
        <v>1</v>
      </c>
      <c r="G73" s="18" t="s">
        <v>2</v>
      </c>
      <c r="H73" s="18" t="s">
        <v>49</v>
      </c>
      <c r="I73" s="18" t="s">
        <v>21</v>
      </c>
      <c r="J73" s="18" t="s">
        <v>26</v>
      </c>
      <c r="K73" s="82" t="str">
        <f t="shared" si="15"/>
        <v/>
      </c>
    </row>
    <row r="74" spans="2:11" x14ac:dyDescent="0.2">
      <c r="B74" s="88" t="s">
        <v>11</v>
      </c>
      <c r="C74" s="177" t="str">
        <f>IFERROR(AVERAGE(K70:K73),"")</f>
        <v/>
      </c>
      <c r="D74" s="177"/>
      <c r="E74" s="178"/>
    </row>
    <row r="75" spans="2:11" ht="38.25" x14ac:dyDescent="0.2">
      <c r="B75" s="84" t="s">
        <v>10</v>
      </c>
      <c r="C75" s="179" t="s">
        <v>19</v>
      </c>
      <c r="D75" s="179"/>
      <c r="E75" s="180"/>
    </row>
    <row r="78" spans="2:11" ht="13.5" thickBot="1" x14ac:dyDescent="0.25">
      <c r="B78" s="13"/>
    </row>
    <row r="79" spans="2:11" x14ac:dyDescent="0.2">
      <c r="B79" s="94" t="s">
        <v>5</v>
      </c>
      <c r="C79" s="95"/>
      <c r="D79" s="95" t="s">
        <v>7</v>
      </c>
      <c r="E79" s="95" t="s">
        <v>6</v>
      </c>
      <c r="F79" s="96" t="s">
        <v>8</v>
      </c>
    </row>
    <row r="80" spans="2:11" x14ac:dyDescent="0.2">
      <c r="B80" s="27"/>
      <c r="C80" s="97" t="str">
        <f>'QA template'!B102</f>
        <v>1. STRUCTURE AND CLARITY</v>
      </c>
      <c r="D80" s="98" t="str">
        <f>'QA template'!D102</f>
        <v/>
      </c>
      <c r="E80" s="97">
        <f>'QA template'!E102</f>
        <v>0</v>
      </c>
      <c r="F80" s="99" t="str">
        <f t="shared" ref="F80:F87" si="16">IFERROR(D80*E80,"")</f>
        <v/>
      </c>
    </row>
    <row r="81" spans="2:6" x14ac:dyDescent="0.2">
      <c r="B81" s="27"/>
      <c r="C81" s="97" t="str">
        <f>'QA template'!B103</f>
        <v>2. BACKGROUND AND OVERVIEW OF THE EVALUATION</v>
      </c>
      <c r="D81" s="122" t="str">
        <f>'QA template'!D103</f>
        <v/>
      </c>
      <c r="E81" s="97">
        <f>'QA template'!E103</f>
        <v>0</v>
      </c>
      <c r="F81" s="99" t="str">
        <f t="shared" si="16"/>
        <v/>
      </c>
    </row>
    <row r="82" spans="2:6" x14ac:dyDescent="0.2">
      <c r="B82" s="27"/>
      <c r="C82" s="97" t="str">
        <f>'QA template'!B104</f>
        <v>3. FINDINGS &amp; ANALYSIS</v>
      </c>
      <c r="D82" s="122" t="str">
        <f>'QA template'!D104</f>
        <v/>
      </c>
      <c r="E82" s="97">
        <f>'QA template'!E104</f>
        <v>0</v>
      </c>
      <c r="F82" s="99" t="str">
        <f t="shared" si="16"/>
        <v/>
      </c>
    </row>
    <row r="83" spans="2:6" x14ac:dyDescent="0.2">
      <c r="B83" s="27"/>
      <c r="C83" s="97" t="str">
        <f>'QA template'!B105</f>
        <v>4. CONCLUSIONS</v>
      </c>
      <c r="D83" s="122" t="str">
        <f>'QA template'!D105</f>
        <v/>
      </c>
      <c r="E83" s="97">
        <f>'QA template'!E105</f>
        <v>0</v>
      </c>
      <c r="F83" s="99" t="str">
        <f t="shared" si="16"/>
        <v/>
      </c>
    </row>
    <row r="84" spans="2:6" x14ac:dyDescent="0.2">
      <c r="B84" s="27"/>
      <c r="C84" s="97" t="str">
        <f>'QA template'!B106</f>
        <v>5. RECOMMENDATIONS</v>
      </c>
      <c r="D84" s="122" t="str">
        <f>'QA template'!D106</f>
        <v/>
      </c>
      <c r="E84" s="97">
        <f>'QA template'!E106</f>
        <v>0</v>
      </c>
      <c r="F84" s="99"/>
    </row>
    <row r="85" spans="2:6" x14ac:dyDescent="0.2">
      <c r="B85" s="27"/>
      <c r="C85" s="97" t="str">
        <f>'QA template'!B107</f>
        <v>6. COMPREHENSIVENESS AND QUALITY</v>
      </c>
      <c r="D85" s="122" t="str">
        <f>'QA template'!D107</f>
        <v/>
      </c>
      <c r="E85" s="97">
        <f>'QA template'!E107</f>
        <v>0</v>
      </c>
      <c r="F85" s="99"/>
    </row>
    <row r="86" spans="2:6" x14ac:dyDescent="0.2">
      <c r="B86" s="27"/>
      <c r="C86" s="97" t="str">
        <f>'QA template'!B108</f>
        <v>7. METHODOLOGY</v>
      </c>
      <c r="D86" s="122" t="str">
        <f>'QA template'!D108</f>
        <v/>
      </c>
      <c r="E86" s="97">
        <f>'QA template'!E108</f>
        <v>0</v>
      </c>
      <c r="F86" s="99"/>
    </row>
    <row r="87" spans="2:6" x14ac:dyDescent="0.2">
      <c r="B87" s="27"/>
      <c r="C87" s="97" t="str">
        <f>'QA template'!B109</f>
        <v>8. EVIDENCE</v>
      </c>
      <c r="D87" s="122" t="str">
        <f>'QA template'!D109</f>
        <v/>
      </c>
      <c r="E87" s="97">
        <f>'QA template'!E109</f>
        <v>0</v>
      </c>
      <c r="F87" s="99" t="str">
        <f t="shared" si="16"/>
        <v/>
      </c>
    </row>
    <row r="88" spans="2:6" x14ac:dyDescent="0.2">
      <c r="B88" s="100"/>
      <c r="C88" s="101" t="s">
        <v>13</v>
      </c>
      <c r="D88" s="98" t="str">
        <f>IFERROR(F88/E88,"")</f>
        <v/>
      </c>
      <c r="E88" s="102">
        <f>SUM(E80:E87)</f>
        <v>0</v>
      </c>
      <c r="F88" s="103">
        <f>SUM(F80:F87)</f>
        <v>0</v>
      </c>
    </row>
    <row r="89" spans="2:6" x14ac:dyDescent="0.2">
      <c r="B89" s="100"/>
      <c r="C89" s="101" t="s">
        <v>16</v>
      </c>
      <c r="D89" s="9" t="s">
        <v>12</v>
      </c>
      <c r="E89" s="104"/>
      <c r="F89" s="103"/>
    </row>
  </sheetData>
  <mergeCells count="24">
    <mergeCell ref="B69:C69"/>
    <mergeCell ref="C74:E74"/>
    <mergeCell ref="C75:E75"/>
    <mergeCell ref="C67:E67"/>
    <mergeCell ref="C66:E66"/>
    <mergeCell ref="B56:C56"/>
    <mergeCell ref="B40:C40"/>
    <mergeCell ref="C46:E46"/>
    <mergeCell ref="C47:E47"/>
    <mergeCell ref="B49:C49"/>
    <mergeCell ref="C53:E53"/>
    <mergeCell ref="C54:E54"/>
    <mergeCell ref="B3:C3"/>
    <mergeCell ref="C8:E8"/>
    <mergeCell ref="C9:E9"/>
    <mergeCell ref="B11:C11"/>
    <mergeCell ref="C38:E38"/>
    <mergeCell ref="C28:E28"/>
    <mergeCell ref="C29:E29"/>
    <mergeCell ref="B31:C31"/>
    <mergeCell ref="C37:E37"/>
    <mergeCell ref="B20:C20"/>
    <mergeCell ref="C18:E18"/>
    <mergeCell ref="C17:E17"/>
  </mergeCells>
  <conditionalFormatting sqref="D57:D65">
    <cfRule type="cellIs" dxfId="54" priority="195" operator="equal">
      <formula>3</formula>
    </cfRule>
  </conditionalFormatting>
  <conditionalFormatting sqref="D57:D65">
    <cfRule type="cellIs" dxfId="53" priority="193" operator="equal">
      <formula>1</formula>
    </cfRule>
    <cfRule type="cellIs" dxfId="52" priority="194" operator="equal">
      <formula>2</formula>
    </cfRule>
  </conditionalFormatting>
  <conditionalFormatting sqref="D57:D65">
    <cfRule type="cellIs" dxfId="51" priority="192" operator="equal">
      <formula>0</formula>
    </cfRule>
  </conditionalFormatting>
  <conditionalFormatting sqref="D57:D65">
    <cfRule type="cellIs" dxfId="50" priority="191" operator="equal">
      <formula>4</formula>
    </cfRule>
  </conditionalFormatting>
  <conditionalFormatting sqref="E88">
    <cfRule type="cellIs" dxfId="49" priority="186" operator="between">
      <formula>0</formula>
      <formula>0.19</formula>
    </cfRule>
    <cfRule type="cellIs" dxfId="48" priority="187" operator="between">
      <formula>0.2</formula>
      <formula>0.39</formula>
    </cfRule>
    <cfRule type="cellIs" dxfId="47" priority="188" operator="between">
      <formula>0.4</formula>
      <formula>0.59</formula>
    </cfRule>
    <cfRule type="cellIs" dxfId="46" priority="189" operator="between">
      <formula>0.6</formula>
      <formula>0.79</formula>
    </cfRule>
    <cfRule type="cellIs" dxfId="45" priority="190" operator="between">
      <formula>0.8</formula>
      <formula>1</formula>
    </cfRule>
  </conditionalFormatting>
  <conditionalFormatting sqref="C8 D80:D88">
    <cfRule type="cellIs" dxfId="44" priority="181" operator="between">
      <formula>0</formula>
      <formula>0.194999999999999</formula>
    </cfRule>
    <cfRule type="cellIs" dxfId="43" priority="182" operator="between">
      <formula>0.195</formula>
      <formula>0.394999999999999</formula>
    </cfRule>
    <cfRule type="cellIs" dxfId="42" priority="183" operator="between">
      <formula>0.395</formula>
      <formula>0.594999999999999</formula>
    </cfRule>
    <cfRule type="cellIs" dxfId="41" priority="184" operator="between">
      <formula>0.595</formula>
      <formula>0.794999999999999</formula>
    </cfRule>
    <cfRule type="cellIs" dxfId="40" priority="185" operator="between">
      <formula>0.795</formula>
      <formula>1</formula>
    </cfRule>
  </conditionalFormatting>
  <conditionalFormatting sqref="C17">
    <cfRule type="cellIs" dxfId="39" priority="151" operator="between">
      <formula>0</formula>
      <formula>0.194999999999999</formula>
    </cfRule>
    <cfRule type="cellIs" dxfId="38" priority="152" operator="between">
      <formula>0.195</formula>
      <formula>0.394999999999999</formula>
    </cfRule>
    <cfRule type="cellIs" dxfId="37" priority="153" operator="between">
      <formula>0.395</formula>
      <formula>0.594999999999999</formula>
    </cfRule>
    <cfRule type="cellIs" dxfId="36" priority="154" operator="between">
      <formula>0.595</formula>
      <formula>0.794999999999999</formula>
    </cfRule>
    <cfRule type="cellIs" dxfId="35" priority="155" operator="between">
      <formula>0.795</formula>
      <formula>1</formula>
    </cfRule>
  </conditionalFormatting>
  <conditionalFormatting sqref="C28">
    <cfRule type="cellIs" dxfId="34" priority="146" operator="between">
      <formula>0</formula>
      <formula>0.194999999999999</formula>
    </cfRule>
    <cfRule type="cellIs" dxfId="33" priority="147" operator="between">
      <formula>0.195</formula>
      <formula>0.394999999999999</formula>
    </cfRule>
    <cfRule type="cellIs" dxfId="32" priority="148" operator="between">
      <formula>0.395</formula>
      <formula>0.594999999999999</formula>
    </cfRule>
    <cfRule type="cellIs" dxfId="31" priority="149" operator="between">
      <formula>0.595</formula>
      <formula>0.794999999999999</formula>
    </cfRule>
    <cfRule type="cellIs" dxfId="30" priority="150" operator="between">
      <formula>0.795</formula>
      <formula>1</formula>
    </cfRule>
  </conditionalFormatting>
  <conditionalFormatting sqref="C37">
    <cfRule type="cellIs" dxfId="29" priority="141" operator="between">
      <formula>0</formula>
      <formula>0.194999999999999</formula>
    </cfRule>
    <cfRule type="cellIs" dxfId="28" priority="142" operator="between">
      <formula>0.195</formula>
      <formula>0.394999999999999</formula>
    </cfRule>
    <cfRule type="cellIs" dxfId="27" priority="143" operator="between">
      <formula>0.395</formula>
      <formula>0.594999999999999</formula>
    </cfRule>
    <cfRule type="cellIs" dxfId="26" priority="144" operator="between">
      <formula>0.595</formula>
      <formula>0.794999999999999</formula>
    </cfRule>
    <cfRule type="cellIs" dxfId="25" priority="145" operator="between">
      <formula>0.795</formula>
      <formula>1</formula>
    </cfRule>
  </conditionalFormatting>
  <conditionalFormatting sqref="C66">
    <cfRule type="cellIs" dxfId="24" priority="116" operator="between">
      <formula>0</formula>
      <formula>0.194999999999999</formula>
    </cfRule>
    <cfRule type="cellIs" dxfId="23" priority="117" operator="between">
      <formula>0.195</formula>
      <formula>0.394999999999999</formula>
    </cfRule>
    <cfRule type="cellIs" dxfId="22" priority="118" operator="between">
      <formula>0.395</formula>
      <formula>0.594999999999999</formula>
    </cfRule>
    <cfRule type="cellIs" dxfId="21" priority="119" operator="between">
      <formula>0.595</formula>
      <formula>0.794999999999999</formula>
    </cfRule>
    <cfRule type="cellIs" dxfId="20" priority="120" operator="between">
      <formula>0.795</formula>
      <formula>1</formula>
    </cfRule>
  </conditionalFormatting>
  <conditionalFormatting sqref="C46">
    <cfRule type="cellIs" dxfId="19" priority="16" operator="between">
      <formula>0</formula>
      <formula>0.194999999999999</formula>
    </cfRule>
    <cfRule type="cellIs" dxfId="18" priority="17" operator="between">
      <formula>0.195</formula>
      <formula>0.394999999999999</formula>
    </cfRule>
    <cfRule type="cellIs" dxfId="17" priority="18" operator="between">
      <formula>0.395</formula>
      <formula>0.594999999999999</formula>
    </cfRule>
    <cfRule type="cellIs" dxfId="16" priority="19" operator="between">
      <formula>0.595</formula>
      <formula>0.794999999999999</formula>
    </cfRule>
    <cfRule type="cellIs" dxfId="15" priority="20" operator="between">
      <formula>0.795</formula>
      <formula>1</formula>
    </cfRule>
  </conditionalFormatting>
  <conditionalFormatting sqref="C53">
    <cfRule type="cellIs" dxfId="14" priority="11" operator="between">
      <formula>0</formula>
      <formula>0.194999999999999</formula>
    </cfRule>
    <cfRule type="cellIs" dxfId="13" priority="12" operator="between">
      <formula>0.195</formula>
      <formula>0.394999999999999</formula>
    </cfRule>
    <cfRule type="cellIs" dxfId="12" priority="13" operator="between">
      <formula>0.395</formula>
      <formula>0.594999999999999</formula>
    </cfRule>
    <cfRule type="cellIs" dxfId="11" priority="14" operator="between">
      <formula>0.595</formula>
      <formula>0.794999999999999</formula>
    </cfRule>
    <cfRule type="cellIs" dxfId="10" priority="15" operator="between">
      <formula>0.795</formula>
      <formula>1</formula>
    </cfRule>
  </conditionalFormatting>
  <conditionalFormatting sqref="D70:D73">
    <cfRule type="cellIs" dxfId="9" priority="10" operator="equal">
      <formula>3</formula>
    </cfRule>
  </conditionalFormatting>
  <conditionalFormatting sqref="D70:D73">
    <cfRule type="cellIs" dxfId="8" priority="8" operator="equal">
      <formula>1</formula>
    </cfRule>
    <cfRule type="cellIs" dxfId="7" priority="9" operator="equal">
      <formula>2</formula>
    </cfRule>
  </conditionalFormatting>
  <conditionalFormatting sqref="D70:D73">
    <cfRule type="cellIs" dxfId="6" priority="7" operator="equal">
      <formula>0</formula>
    </cfRule>
  </conditionalFormatting>
  <conditionalFormatting sqref="D70:D73">
    <cfRule type="cellIs" dxfId="5" priority="6" operator="equal">
      <formula>4</formula>
    </cfRule>
  </conditionalFormatting>
  <conditionalFormatting sqref="C74">
    <cfRule type="cellIs" dxfId="4" priority="1" operator="between">
      <formula>0</formula>
      <formula>0.194999999999999</formula>
    </cfRule>
    <cfRule type="cellIs" dxfId="3" priority="2" operator="between">
      <formula>0.195</formula>
      <formula>0.394999999999999</formula>
    </cfRule>
    <cfRule type="cellIs" dxfId="2" priority="3" operator="between">
      <formula>0.395</formula>
      <formula>0.594999999999999</formula>
    </cfRule>
    <cfRule type="cellIs" dxfId="1" priority="4" operator="between">
      <formula>0.595</formula>
      <formula>0.794999999999999</formula>
    </cfRule>
    <cfRule type="cellIs" dxfId="0" priority="5" operator="between">
      <formula>0.795</formula>
      <formula>1</formula>
    </cfRule>
  </conditionalFormatting>
  <dataValidations disablePrompts="1" count="1">
    <dataValidation type="list" allowBlank="1" showInputMessage="1" showErrorMessage="1" sqref="D89" xr:uid="{00000000-0002-0000-0100-000000000000}">
      <formula1>Description</formula1>
    </dataValidation>
  </dataValidations>
  <pageMargins left="0.39370078740157483" right="0.39370078740157483" top="0.51181102362204722" bottom="0.55118110236220474" header="0.31496062992125984" footer="0.31496062992125984"/>
  <pageSetup paperSize="9" scale="69" fitToHeight="10" orientation="landscape" horizontalDpi="4294967295" verticalDpi="4294967295" r:id="rId1"/>
  <rowBreaks count="3" manualBreakCount="3">
    <brk id="9" min="1" max="6" man="1"/>
    <brk id="29" min="1" max="6" man="1"/>
    <brk id="36"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30"/>
  <sheetViews>
    <sheetView zoomScale="75" zoomScaleNormal="75" workbookViewId="0">
      <selection activeCell="A7" sqref="A7"/>
    </sheetView>
  </sheetViews>
  <sheetFormatPr defaultColWidth="9.140625" defaultRowHeight="14.25" x14ac:dyDescent="0.2"/>
  <cols>
    <col min="1" max="1" width="32.140625" style="1" customWidth="1"/>
    <col min="2" max="2" width="9.140625" style="1"/>
    <col min="3" max="3" width="33.5703125" style="1" customWidth="1"/>
    <col min="4" max="16384" width="9.140625" style="1"/>
  </cols>
  <sheetData>
    <row r="1" spans="1:4" ht="21.75" customHeight="1" x14ac:dyDescent="0.2">
      <c r="A1" s="4" t="s">
        <v>4</v>
      </c>
      <c r="B1" s="2"/>
      <c r="C1" s="6" t="s">
        <v>14</v>
      </c>
    </row>
    <row r="2" spans="1:4" x14ac:dyDescent="0.2">
      <c r="A2" s="21" t="s">
        <v>1</v>
      </c>
      <c r="B2" s="2"/>
      <c r="C2" s="7" t="s">
        <v>1</v>
      </c>
    </row>
    <row r="3" spans="1:4" x14ac:dyDescent="0.2">
      <c r="A3" s="22" t="s">
        <v>2</v>
      </c>
      <c r="B3" s="2"/>
      <c r="C3" s="7" t="s">
        <v>2</v>
      </c>
    </row>
    <row r="4" spans="1:4" x14ac:dyDescent="0.2">
      <c r="A4" s="8" t="s">
        <v>49</v>
      </c>
      <c r="B4" s="2"/>
      <c r="C4" s="7" t="s">
        <v>49</v>
      </c>
    </row>
    <row r="5" spans="1:4" x14ac:dyDescent="0.2">
      <c r="A5" s="19" t="s">
        <v>21</v>
      </c>
      <c r="B5" s="2"/>
      <c r="C5" s="7" t="s">
        <v>21</v>
      </c>
    </row>
    <row r="6" spans="1:4" ht="15.75" customHeight="1" x14ac:dyDescent="0.2">
      <c r="A6" s="20" t="s">
        <v>87</v>
      </c>
      <c r="B6" s="3"/>
      <c r="C6" s="5" t="s">
        <v>12</v>
      </c>
    </row>
    <row r="7" spans="1:4" x14ac:dyDescent="0.2">
      <c r="A7" s="5" t="s">
        <v>12</v>
      </c>
      <c r="B7" s="2"/>
    </row>
    <row r="10" spans="1:4" x14ac:dyDescent="0.2">
      <c r="A10" s="17" t="s">
        <v>22</v>
      </c>
      <c r="B10" s="17" t="s">
        <v>23</v>
      </c>
      <c r="C10" s="1" t="s">
        <v>27</v>
      </c>
      <c r="D10" s="1" t="s">
        <v>28</v>
      </c>
    </row>
    <row r="11" spans="1:4" x14ac:dyDescent="0.2">
      <c r="A11" s="15" t="s">
        <v>20</v>
      </c>
      <c r="B11" s="17">
        <v>1</v>
      </c>
    </row>
    <row r="12" spans="1:4" x14ac:dyDescent="0.2">
      <c r="A12" s="7" t="s">
        <v>2</v>
      </c>
      <c r="B12" s="17">
        <v>0.66659999999999997</v>
      </c>
    </row>
    <row r="13" spans="1:4" x14ac:dyDescent="0.2">
      <c r="A13" s="16" t="s">
        <v>49</v>
      </c>
      <c r="B13" s="17">
        <v>0.33329999999999999</v>
      </c>
    </row>
    <row r="14" spans="1:4" x14ac:dyDescent="0.2">
      <c r="A14" s="7" t="s">
        <v>21</v>
      </c>
      <c r="B14" s="17">
        <v>0</v>
      </c>
    </row>
    <row r="15" spans="1:4" x14ac:dyDescent="0.2">
      <c r="A15" s="16" t="s">
        <v>26</v>
      </c>
      <c r="B15" s="17" t="s">
        <v>25</v>
      </c>
    </row>
    <row r="16" spans="1:4" x14ac:dyDescent="0.2">
      <c r="A16" s="17" t="s">
        <v>24</v>
      </c>
      <c r="B16" s="17" t="s">
        <v>25</v>
      </c>
    </row>
    <row r="27" spans="3:4" ht="24" x14ac:dyDescent="0.2">
      <c r="C27" s="14">
        <v>0</v>
      </c>
      <c r="D27" s="26" t="s">
        <v>21</v>
      </c>
    </row>
    <row r="28" spans="3:4" ht="38.25" x14ac:dyDescent="0.2">
      <c r="C28" s="14">
        <v>0.4</v>
      </c>
      <c r="D28" s="16" t="s">
        <v>49</v>
      </c>
    </row>
    <row r="29" spans="3:4" x14ac:dyDescent="0.2">
      <c r="C29" s="14">
        <v>0.6</v>
      </c>
      <c r="D29" s="26" t="s">
        <v>2</v>
      </c>
    </row>
    <row r="30" spans="3:4" x14ac:dyDescent="0.2">
      <c r="C30" s="14">
        <v>0.8</v>
      </c>
      <c r="D30" s="26" t="s">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7"/>
  <sheetViews>
    <sheetView showGridLines="0" workbookViewId="0"/>
  </sheetViews>
  <sheetFormatPr defaultColWidth="9.140625" defaultRowHeight="15.75" x14ac:dyDescent="0.25"/>
  <cols>
    <col min="1" max="1" width="9.140625" style="23"/>
    <col min="2" max="2" width="20.5703125" style="23" customWidth="1"/>
    <col min="3" max="3" width="96.140625" style="24" customWidth="1"/>
    <col min="4" max="16384" width="9.140625" style="23"/>
  </cols>
  <sheetData>
    <row r="2" spans="2:3" ht="16.5" thickBot="1" x14ac:dyDescent="0.3"/>
    <row r="3" spans="2:3" ht="90.75" customHeight="1" thickBot="1" x14ac:dyDescent="0.3">
      <c r="B3" s="105">
        <v>4</v>
      </c>
      <c r="C3" s="106" t="s">
        <v>40</v>
      </c>
    </row>
    <row r="4" spans="2:3" ht="73.5" customHeight="1" thickBot="1" x14ac:dyDescent="0.3">
      <c r="B4" s="107">
        <v>3</v>
      </c>
      <c r="C4" s="106" t="s">
        <v>41</v>
      </c>
    </row>
    <row r="5" spans="2:3" ht="78.75" customHeight="1" thickBot="1" x14ac:dyDescent="0.3">
      <c r="B5" s="108">
        <v>2</v>
      </c>
      <c r="C5" s="106" t="s">
        <v>42</v>
      </c>
    </row>
    <row r="6" spans="2:3" ht="156" customHeight="1" thickBot="1" x14ac:dyDescent="0.3">
      <c r="B6" s="109">
        <v>1</v>
      </c>
      <c r="C6" s="106" t="s">
        <v>43</v>
      </c>
    </row>
    <row r="7" spans="2:3" ht="124.5" customHeight="1" thickBot="1" x14ac:dyDescent="0.3">
      <c r="B7" s="110">
        <v>0</v>
      </c>
      <c r="C7" s="106" t="s">
        <v>44</v>
      </c>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EEE81186225D5F4B897E9A6AAC0951C000BF8947E00498D14A84F2A1B89BBABD0F" ma:contentTypeVersion="2" ma:contentTypeDescription="Create new Excel document" ma:contentTypeScope="" ma:versionID="47a7cde87b5ac0093a712a7615d24c58">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0DC28C-306F-4267-A2EF-AA5B08B3B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914B90C-4B28-41B0-A13F-19B8AD7AE862}">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BEE51702-BA6D-4A90-AB0F-86D7CC7633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QA template</vt:lpstr>
      <vt:lpstr>QA calx - ignore</vt:lpstr>
      <vt:lpstr>Drop down - ignore</vt:lpstr>
      <vt:lpstr>Advice to Reviewers</vt:lpstr>
      <vt:lpstr>Description</vt:lpstr>
      <vt:lpstr>Descriptor</vt:lpstr>
      <vt:lpstr>'QA calx - ignore'!Print_Area</vt:lpstr>
      <vt:lpstr>'QA template'!Print_Area</vt:lpstr>
      <vt:lpstr>Score</vt:lpstr>
      <vt:lpstr>Score2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Friedman</dc:creator>
  <cp:lastModifiedBy>SORDET Fabien (INTPA)</cp:lastModifiedBy>
  <cp:lastPrinted>2017-02-28T08:59:56Z</cp:lastPrinted>
  <dcterms:created xsi:type="dcterms:W3CDTF">2011-07-20T07:33:30Z</dcterms:created>
  <dcterms:modified xsi:type="dcterms:W3CDTF">2022-04-13T07:51:05Z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0x010100EEE81186225D5F4B897E9A6AAC0951C000BF8947E00498D14A84F2A1B89BBABD0F</vt:lpwstr>
  </property>
  <property fmtid="{D5CDD505-2E9C-101B-9397-08002B2CF9AE}" pid="3" name="AuthorIds_UIVersion_1024">
    <vt:lpwstr>51</vt:lpwstr>
  </property>
  <property fmtid="{D5CDD505-2E9C-101B-9397-08002B2CF9AE}" pid="4" name="MSIP_Label_6bd9ddd1-4d20-43f6-abfa-fc3c07406f94_Enabled">
    <vt:lpwstr>true</vt:lpwstr>
  </property>
  <property fmtid="{D5CDD505-2E9C-101B-9397-08002B2CF9AE}" pid="5" name="MSIP_Label_6bd9ddd1-4d20-43f6-abfa-fc3c07406f94_SetDate">
    <vt:lpwstr>2022-04-13T07:49:08Z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6211d4b8-f894-4877-91c9-a4d40bf473ee</vt:lpwstr>
  </property>
  <property fmtid="{D5CDD505-2E9C-101B-9397-08002B2CF9AE}" pid="10" name="MSIP_Label_6bd9ddd1-4d20-43f6-abfa-fc3c07406f94_ContentBits">
    <vt:lpwstr>0</vt:lpwstr>
  </property>
</Properties>
</file>